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120" windowWidth="11580" windowHeight="8835" tabRatio="704"/>
  </bookViews>
  <sheets>
    <sheet name="Movimiento 2018" sheetId="1" r:id="rId1"/>
    <sheet name="Ingresos 2018" sheetId="8" r:id="rId2"/>
    <sheet name="Egresos 2018" sheetId="9" r:id="rId3"/>
  </sheets>
  <definedNames>
    <definedName name="_xlnm._FilterDatabase" localSheetId="0" hidden="1">'Movimiento 2018'!$A$6:$H$46</definedName>
  </definedNames>
  <calcPr calcId="145621"/>
</workbook>
</file>

<file path=xl/calcChain.xml><?xml version="1.0" encoding="utf-8"?>
<calcChain xmlns="http://schemas.openxmlformats.org/spreadsheetml/2006/main">
  <c r="D90" i="9" l="1"/>
  <c r="A20" i="9" s="1"/>
  <c r="D86" i="9"/>
  <c r="A21" i="9" s="1"/>
  <c r="D82" i="9"/>
  <c r="A19" i="9" s="1"/>
  <c r="D78" i="9"/>
  <c r="A18" i="9" s="1"/>
  <c r="D72" i="9"/>
  <c r="A17" i="9" s="1"/>
  <c r="D68" i="9"/>
  <c r="D64" i="9"/>
  <c r="A15" i="9" s="1"/>
  <c r="D60" i="9"/>
  <c r="A14" i="9" s="1"/>
  <c r="D56" i="9"/>
  <c r="A13" i="9" s="1"/>
  <c r="D43" i="9"/>
  <c r="A12" i="9" s="1"/>
  <c r="D39" i="9"/>
  <c r="A11" i="9" s="1"/>
  <c r="D34" i="9"/>
  <c r="A10" i="9" s="1"/>
  <c r="D30" i="9"/>
  <c r="D26" i="9"/>
  <c r="A8" i="9" s="1"/>
  <c r="A16" i="9"/>
  <c r="A9" i="9"/>
  <c r="A12" i="8"/>
  <c r="A15" i="8" s="1"/>
  <c r="F49" i="1"/>
  <c r="D49" i="8"/>
  <c r="A13" i="8" s="1"/>
  <c r="D39" i="8"/>
  <c r="D31" i="8"/>
  <c r="D25" i="8"/>
  <c r="A9" i="8" s="1"/>
  <c r="D18" i="8"/>
  <c r="A8" i="8" s="1"/>
  <c r="D44" i="8"/>
  <c r="A11" i="8" s="1"/>
  <c r="A10" i="8"/>
  <c r="A23" i="9" l="1"/>
  <c r="H8" i="1" l="1"/>
  <c r="H9" i="1" s="1"/>
  <c r="H10" i="1" s="1"/>
  <c r="H11" i="1" s="1"/>
  <c r="H12" i="1" s="1"/>
  <c r="H13" i="1" s="1"/>
  <c r="H14" i="1" s="1"/>
  <c r="H15" i="1" s="1"/>
  <c r="H16" i="1" s="1"/>
  <c r="H17" i="1" s="1"/>
  <c r="H18" i="1" s="1"/>
  <c r="H19" i="1" s="1"/>
  <c r="H20" i="1" s="1"/>
  <c r="H21" i="1" s="1"/>
  <c r="H22" i="1" s="1"/>
  <c r="H23" i="1" s="1"/>
  <c r="H24" i="1" s="1"/>
  <c r="H25" i="1" s="1"/>
  <c r="H26" i="1" s="1"/>
  <c r="H27" i="1" s="1"/>
  <c r="H28" i="1" s="1"/>
  <c r="H29" i="1" s="1"/>
  <c r="H30" i="1" s="1"/>
  <c r="H31" i="1" s="1"/>
  <c r="H32" i="1" s="1"/>
  <c r="H33" i="1" s="1"/>
  <c r="G49" i="1"/>
  <c r="H49" i="1" l="1"/>
  <c r="H34" i="1" l="1"/>
  <c r="H35" i="1" s="1"/>
  <c r="H36" i="1" s="1"/>
  <c r="H37" i="1" s="1"/>
  <c r="H38" i="1" s="1"/>
  <c r="H39" i="1" s="1"/>
  <c r="H40" i="1" s="1"/>
  <c r="H41" i="1" s="1"/>
  <c r="H42" i="1" s="1"/>
  <c r="H43" i="1" s="1"/>
  <c r="H44" i="1" s="1"/>
  <c r="H45" i="1" s="1"/>
  <c r="H46" i="1" s="1"/>
</calcChain>
</file>

<file path=xl/sharedStrings.xml><?xml version="1.0" encoding="utf-8"?>
<sst xmlns="http://schemas.openxmlformats.org/spreadsheetml/2006/main" count="374" uniqueCount="116">
  <si>
    <t>Fecha</t>
  </si>
  <si>
    <t>Nº Factura</t>
  </si>
  <si>
    <t>Ingreso</t>
  </si>
  <si>
    <t>Descripciòn</t>
  </si>
  <si>
    <t>Egreso</t>
  </si>
  <si>
    <t>Saldo</t>
  </si>
  <si>
    <t>Tipo</t>
  </si>
  <si>
    <t>Rubro</t>
  </si>
  <si>
    <t>ASOCIACIÓN DE ATLETISMO DEL SUR DEL CHUBUT</t>
  </si>
  <si>
    <t>Ingresos</t>
  </si>
  <si>
    <t>Egresos</t>
  </si>
  <si>
    <t>Inscripciones</t>
  </si>
  <si>
    <t>Inscripción Torneo Apertura</t>
  </si>
  <si>
    <t>Saldo al 31 de Diciembre de 2017</t>
  </si>
  <si>
    <t xml:space="preserve">Pago de diferencia Cuota Social a la F.A.Ch. </t>
  </si>
  <si>
    <t>Pago a Jueces Torneo Apertura</t>
  </si>
  <si>
    <t>Pago a Jueces Corrida Aniversario</t>
  </si>
  <si>
    <t>Fiscalización Corrida de la Mujer</t>
  </si>
  <si>
    <t>Pago a Jueces Corrida de la Mujer</t>
  </si>
  <si>
    <t>0002-00310302</t>
  </si>
  <si>
    <t>Pagina Web</t>
  </si>
  <si>
    <t>Elserver.com</t>
  </si>
  <si>
    <t xml:space="preserve"> (Inicio 1 de enero de 2018 - Cierre 31 de diciembre de 2018)</t>
  </si>
  <si>
    <t>INFORME CONTABLE 2018</t>
  </si>
  <si>
    <t>Ejercicio Contable Nº 9</t>
  </si>
  <si>
    <t>Pago a Jueces "Control de Marcas"</t>
  </si>
  <si>
    <t>Inscripción Torneo Gesta de Malvinas</t>
  </si>
  <si>
    <t>Pago de Revalida Agrupación Atletas Unidos</t>
  </si>
  <si>
    <t>Pago de Jueces Torneo Gesta de Malvinas</t>
  </si>
  <si>
    <t>Copiado Libros de Actas</t>
  </si>
  <si>
    <t>Inscripción Torneo "Gral. San Martin"</t>
  </si>
  <si>
    <t>Pago a Jueces Torneo "Gral San Martin"</t>
  </si>
  <si>
    <t>Nic Argentina (Registo y Publicación de Dominio)</t>
  </si>
  <si>
    <t>Librería</t>
  </si>
  <si>
    <t>Inscripción Torneo Primavera</t>
  </si>
  <si>
    <t>Pago a Jueces Torneo "Primavera"</t>
  </si>
  <si>
    <t>Becas</t>
  </si>
  <si>
    <t>Beca Comodoro Deportes Mes de Agosto</t>
  </si>
  <si>
    <t>Beca Comodoro Deportes Mes de Septiembre</t>
  </si>
  <si>
    <t>Implementos</t>
  </si>
  <si>
    <t>Mercado Pago (Dispositivo para pago con Tarjeta)</t>
  </si>
  <si>
    <t>Pago Honorarios de Jueces Corrida Hospital</t>
  </si>
  <si>
    <t>Don Web (Servidor Pagina Web)</t>
  </si>
  <si>
    <t>Viaje a Cordoba Nacional U-16</t>
  </si>
  <si>
    <t>Transporte</t>
  </si>
  <si>
    <t>Donación</t>
  </si>
  <si>
    <t>Donación Ramón Flores</t>
  </si>
  <si>
    <t>Donación Mariano Pérez</t>
  </si>
  <si>
    <t>Donación Daniel Lanza</t>
  </si>
  <si>
    <t>Donación Sergio Izquierdo</t>
  </si>
  <si>
    <t>Donación Oscar de Brito</t>
  </si>
  <si>
    <t xml:space="preserve">B 0002-00886166 </t>
  </si>
  <si>
    <t>EX-2018-38550475</t>
  </si>
  <si>
    <t>Asado cortesía a Personal de la Pista Sintética</t>
  </si>
  <si>
    <t>-</t>
  </si>
  <si>
    <t>Pago a Jueces Torneo "Rumbo a los Nacionales"</t>
  </si>
  <si>
    <t>Beca Comodoro Deportes Mes de Octubre</t>
  </si>
  <si>
    <t>Beca Comodoro Deportes Mes de Noviembre</t>
  </si>
  <si>
    <t>Cuota afiliación FACh</t>
  </si>
  <si>
    <t>0005-0000001</t>
  </si>
  <si>
    <t>Cuotas afiliación AASCh</t>
  </si>
  <si>
    <t>Cuota afiliación ACTIVA 2018 - Club Atlético del Sur</t>
  </si>
  <si>
    <t>0005-0000002</t>
  </si>
  <si>
    <t>Cuota afiliación ADHERENTE 2018 - Kined</t>
  </si>
  <si>
    <t>0005-0000003</t>
  </si>
  <si>
    <t>0005-0000004</t>
  </si>
  <si>
    <t>Fiscalización</t>
  </si>
  <si>
    <t>Fiscalización Corrida de la Mujer - edición Día de la Madre</t>
  </si>
  <si>
    <t>Pago de Revalida Impacto Running</t>
  </si>
  <si>
    <t>Cuota afiliación ADHERENTE 2018 - Impacto Running Club</t>
  </si>
  <si>
    <t>Pago Jueces Corrida de la Mujer - edición Día de la Madre</t>
  </si>
  <si>
    <t>INFORME CONTABLE</t>
  </si>
  <si>
    <t>DETALLE DE INGRESOS</t>
  </si>
  <si>
    <t>Donaciones</t>
  </si>
  <si>
    <t>Inscripciones a torneos</t>
  </si>
  <si>
    <t>BECAS</t>
  </si>
  <si>
    <t>Nº Factura / Recibo</t>
  </si>
  <si>
    <t>Descripción</t>
  </si>
  <si>
    <t>Monto</t>
  </si>
  <si>
    <t>CUOTAS AFILIACIÓN AASCH</t>
  </si>
  <si>
    <t>DONACIONES</t>
  </si>
  <si>
    <t>DORSALES (REVALIDA)</t>
  </si>
  <si>
    <t>INSCRIPCIONES A TORNEOS</t>
  </si>
  <si>
    <t>I N G R E S O S   2 0 1 8</t>
  </si>
  <si>
    <t>INGRESOS 2018</t>
  </si>
  <si>
    <t>FISCALIZACIÓN</t>
  </si>
  <si>
    <t>Inscripción Torneo Rumbo a los Nacionales</t>
  </si>
  <si>
    <t>DETALLE DE EGRESOS</t>
  </si>
  <si>
    <t>Alimentación</t>
  </si>
  <si>
    <t>Alojamiento</t>
  </si>
  <si>
    <t>Ferretería</t>
  </si>
  <si>
    <t>Honorarios Jueces Atlet.</t>
  </si>
  <si>
    <t>Honorarios Profesionales</t>
  </si>
  <si>
    <t>Impresiones y publicidad</t>
  </si>
  <si>
    <t>Página web</t>
  </si>
  <si>
    <t>Premiación</t>
  </si>
  <si>
    <t>Seguro</t>
  </si>
  <si>
    <t>Tasas e Impuestos</t>
  </si>
  <si>
    <t>ALIMENTACIÓN</t>
  </si>
  <si>
    <t>ALOJAMIENTO</t>
  </si>
  <si>
    <t>CUOTA AFILIACIÓN FACH</t>
  </si>
  <si>
    <t>FERRETERÍA</t>
  </si>
  <si>
    <t>HONORARIOS JUECES DE ATLETISMO</t>
  </si>
  <si>
    <t>HONORARIOS PROFESIONALES</t>
  </si>
  <si>
    <t>IMPLEMENTOS</t>
  </si>
  <si>
    <t>IMPRESIONES Y PUBLICIDAD</t>
  </si>
  <si>
    <t>LIBRERÍA</t>
  </si>
  <si>
    <t>PÁGINA WEB</t>
  </si>
  <si>
    <t>PREMIACIÓN</t>
  </si>
  <si>
    <t>SEGURO</t>
  </si>
  <si>
    <t>TRANSPORTE</t>
  </si>
  <si>
    <t>TASAS E IMPUESTOS</t>
  </si>
  <si>
    <t>E G R E S O S   2 0 1 8</t>
  </si>
  <si>
    <t>EGRESOS 2018</t>
  </si>
  <si>
    <t>Honorarios Jueces</t>
  </si>
  <si>
    <t>Dorsales (Reválida)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</si>
</sst>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$-2C0A]\ #,##0.00"/>
    <numFmt numFmtId="165" formatCode="&quot;$&quot;\ #,##0.00"/>
    <numFmt numFmtId="166" formatCode="&quot;$&quot;\ #,##0.00;[Red]&quot;$&quot;\ \-#,##0.00"/>
  </numFmts>
  <fonts count="29" x14ac:knownFonts="1">
    <font>
      <sz val="10"/>
      <name val="Arial"/>
    </font>
    <font>
      <b/>
      <i/>
      <sz val="12"/>
      <name val="Arial Narrow"/>
      <family val="2"/>
    </font>
    <font>
      <i/>
      <sz val="10"/>
      <name val="Arial Narrow"/>
      <family val="2"/>
    </font>
    <font>
      <b/>
      <i/>
      <sz val="14"/>
      <name val="Arial Narrow"/>
      <family val="2"/>
    </font>
    <font>
      <b/>
      <i/>
      <sz val="11"/>
      <name val="Arial Narrow"/>
      <family val="2"/>
    </font>
    <font>
      <i/>
      <sz val="11"/>
      <name val="Arial Narrow"/>
      <family val="2"/>
    </font>
    <font>
      <b/>
      <i/>
      <sz val="14"/>
      <name val="Arial"/>
      <family val="2"/>
    </font>
    <font>
      <i/>
      <sz val="14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sz val="10"/>
      <name val="Arial"/>
      <family val="2"/>
    </font>
    <font>
      <b/>
      <sz val="9"/>
      <name val="Arial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sz val="10"/>
      <name val="Arial Narrow"/>
      <family val="2"/>
    </font>
    <font>
      <b/>
      <i/>
      <sz val="10"/>
      <name val="Arial Narrow"/>
      <family val="2"/>
    </font>
    <font>
      <sz val="10"/>
      <color rgb="FF0070C0"/>
      <name val="Arial Narrow"/>
      <family val="2"/>
    </font>
    <font>
      <b/>
      <sz val="14"/>
      <name val="Arial"/>
      <family val="2"/>
    </font>
    <font>
      <b/>
      <sz val="12"/>
      <name val="Arial"/>
      <family val="2"/>
    </font>
    <font>
      <b/>
      <i/>
      <sz val="12"/>
      <color indexed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1"/>
      <name val="Arial"/>
      <family val="2"/>
    </font>
    <font>
      <sz val="10"/>
      <color indexed="8"/>
      <name val="Arial Narrow"/>
      <family val="2"/>
    </font>
    <font>
      <sz val="10"/>
      <color theme="1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ck">
        <color indexed="64"/>
      </right>
      <top/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ck">
        <color indexed="64"/>
      </right>
      <top style="hair">
        <color indexed="64"/>
      </top>
      <bottom/>
      <diagonal/>
    </border>
    <border>
      <left style="thick">
        <color indexed="64"/>
      </left>
      <right style="thin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3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5" fillId="0" borderId="0" xfId="0" applyFont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16" fontId="13" fillId="3" borderId="3" xfId="0" applyNumberFormat="1" applyFont="1" applyFill="1" applyBorder="1" applyAlignment="1">
      <alignment horizontal="center"/>
    </xf>
    <xf numFmtId="0" fontId="13" fillId="3" borderId="4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0" fillId="2" borderId="2" xfId="0" applyFont="1" applyFill="1" applyBorder="1" applyAlignment="1">
      <alignment horizontal="center" wrapText="1"/>
    </xf>
    <xf numFmtId="0" fontId="13" fillId="3" borderId="4" xfId="0" applyFont="1" applyFill="1" applyBorder="1" applyAlignment="1">
      <alignment horizontal="left" wrapText="1"/>
    </xf>
    <xf numFmtId="0" fontId="2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0" fillId="2" borderId="8" xfId="0" applyFont="1" applyFill="1" applyBorder="1" applyAlignment="1">
      <alignment horizontal="center"/>
    </xf>
    <xf numFmtId="164" fontId="13" fillId="3" borderId="4" xfId="0" applyNumberFormat="1" applyFont="1" applyFill="1" applyBorder="1" applyAlignment="1">
      <alignment horizontal="center"/>
    </xf>
    <xf numFmtId="16" fontId="11" fillId="5" borderId="5" xfId="0" applyNumberFormat="1" applyFont="1" applyFill="1" applyBorder="1" applyAlignment="1">
      <alignment horizontal="center" vertical="top"/>
    </xf>
    <xf numFmtId="0" fontId="11" fillId="5" borderId="5" xfId="0" applyFont="1" applyFill="1" applyBorder="1" applyAlignment="1">
      <alignment horizontal="center" vertical="top"/>
    </xf>
    <xf numFmtId="0" fontId="11" fillId="5" borderId="5" xfId="0" applyFont="1" applyFill="1" applyBorder="1" applyAlignment="1">
      <alignment vertical="top" wrapText="1"/>
    </xf>
    <xf numFmtId="16" fontId="11" fillId="5" borderId="6" xfId="0" applyNumberFormat="1" applyFont="1" applyFill="1" applyBorder="1" applyAlignment="1">
      <alignment horizontal="center" vertical="top"/>
    </xf>
    <xf numFmtId="0" fontId="14" fillId="0" borderId="0" xfId="0" applyFont="1" applyAlignment="1">
      <alignment wrapText="1"/>
    </xf>
    <xf numFmtId="0" fontId="15" fillId="2" borderId="9" xfId="0" applyFont="1" applyFill="1" applyBorder="1" applyAlignment="1">
      <alignment horizontal="center"/>
    </xf>
    <xf numFmtId="0" fontId="15" fillId="2" borderId="10" xfId="0" applyFont="1" applyFill="1" applyBorder="1" applyAlignment="1">
      <alignment horizontal="center"/>
    </xf>
    <xf numFmtId="0" fontId="15" fillId="2" borderId="11" xfId="0" applyFont="1" applyFill="1" applyBorder="1" applyAlignment="1">
      <alignment horizontal="center"/>
    </xf>
    <xf numFmtId="0" fontId="15" fillId="0" borderId="0" xfId="0" applyFont="1" applyBorder="1" applyAlignment="1">
      <alignment horizontal="center" vertical="center" wrapText="1"/>
    </xf>
    <xf numFmtId="164" fontId="11" fillId="5" borderId="5" xfId="0" applyNumberFormat="1" applyFont="1" applyFill="1" applyBorder="1" applyAlignment="1">
      <alignment horizontal="right" vertical="top" indent="1"/>
    </xf>
    <xf numFmtId="0" fontId="11" fillId="5" borderId="5" xfId="0" applyFont="1" applyFill="1" applyBorder="1" applyAlignment="1">
      <alignment horizontal="center" vertical="center" wrapText="1"/>
    </xf>
    <xf numFmtId="164" fontId="16" fillId="7" borderId="5" xfId="0" applyNumberFormat="1" applyFont="1" applyFill="1" applyBorder="1" applyAlignment="1">
      <alignment horizontal="right" vertical="top" indent="1"/>
    </xf>
    <xf numFmtId="16" fontId="11" fillId="5" borderId="5" xfId="0" applyNumberFormat="1" applyFont="1" applyFill="1" applyBorder="1" applyAlignment="1">
      <alignment horizontal="center" vertical="top" wrapText="1"/>
    </xf>
    <xf numFmtId="16" fontId="18" fillId="5" borderId="6" xfId="0" applyNumberFormat="1" applyFont="1" applyFill="1" applyBorder="1" applyAlignment="1">
      <alignment horizontal="center" vertical="top"/>
    </xf>
    <xf numFmtId="0" fontId="18" fillId="5" borderId="5" xfId="0" applyFont="1" applyFill="1" applyBorder="1" applyAlignment="1">
      <alignment horizontal="center" vertical="top"/>
    </xf>
    <xf numFmtId="0" fontId="18" fillId="5" borderId="5" xfId="0" applyFont="1" applyFill="1" applyBorder="1" applyAlignment="1">
      <alignment vertical="top" wrapText="1"/>
    </xf>
    <xf numFmtId="164" fontId="18" fillId="5" borderId="5" xfId="0" applyNumberFormat="1" applyFont="1" applyFill="1" applyBorder="1" applyAlignment="1">
      <alignment horizontal="right" vertical="top" indent="1"/>
    </xf>
    <xf numFmtId="16" fontId="18" fillId="6" borderId="5" xfId="0" applyNumberFormat="1" applyFont="1" applyFill="1" applyBorder="1" applyAlignment="1">
      <alignment horizontal="center" vertical="center" wrapText="1"/>
    </xf>
    <xf numFmtId="0" fontId="18" fillId="6" borderId="5" xfId="0" applyFont="1" applyFill="1" applyBorder="1" applyAlignment="1">
      <alignment horizontal="center" vertical="center" wrapText="1"/>
    </xf>
    <xf numFmtId="0" fontId="18" fillId="5" borderId="5" xfId="0" applyFont="1" applyFill="1" applyBorder="1" applyAlignment="1">
      <alignment horizontal="center" vertical="center" wrapText="1"/>
    </xf>
    <xf numFmtId="0" fontId="18" fillId="5" borderId="5" xfId="0" applyFont="1" applyFill="1" applyBorder="1" applyAlignment="1">
      <alignment horizontal="left" vertical="center" wrapText="1"/>
    </xf>
    <xf numFmtId="165" fontId="18" fillId="5" borderId="5" xfId="0" applyNumberFormat="1" applyFont="1" applyFill="1" applyBorder="1" applyAlignment="1">
      <alignment horizontal="right" vertical="center" wrapText="1" indent="1"/>
    </xf>
    <xf numFmtId="164" fontId="11" fillId="8" borderId="5" xfId="0" applyNumberFormat="1" applyFont="1" applyFill="1" applyBorder="1" applyAlignment="1">
      <alignment horizontal="right" vertical="top" indent="1"/>
    </xf>
    <xf numFmtId="164" fontId="11" fillId="5" borderId="5" xfId="0" applyNumberFormat="1" applyFont="1" applyFill="1" applyBorder="1" applyAlignment="1">
      <alignment horizontal="center" vertical="top"/>
    </xf>
    <xf numFmtId="16" fontId="11" fillId="5" borderId="6" xfId="0" applyNumberFormat="1" applyFont="1" applyFill="1" applyBorder="1" applyAlignment="1">
      <alignment horizontal="center" vertical="top" wrapText="1"/>
    </xf>
    <xf numFmtId="16" fontId="18" fillId="6" borderId="6" xfId="0" applyNumberFormat="1" applyFont="1" applyFill="1" applyBorder="1" applyAlignment="1">
      <alignment horizontal="center" vertical="center" wrapText="1"/>
    </xf>
    <xf numFmtId="16" fontId="18" fillId="6" borderId="7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164" fontId="15" fillId="0" borderId="9" xfId="0" applyNumberFormat="1" applyFont="1" applyFill="1" applyBorder="1" applyAlignment="1">
      <alignment horizontal="center" vertical="center"/>
    </xf>
    <xf numFmtId="164" fontId="15" fillId="0" borderId="10" xfId="0" applyNumberFormat="1" applyFont="1" applyFill="1" applyBorder="1" applyAlignment="1">
      <alignment horizontal="center" vertical="center"/>
    </xf>
    <xf numFmtId="164" fontId="15" fillId="0" borderId="11" xfId="0" applyNumberFormat="1" applyFont="1" applyFill="1" applyBorder="1" applyAlignment="1">
      <alignment horizontal="center" vertical="center"/>
    </xf>
    <xf numFmtId="16" fontId="16" fillId="0" borderId="12" xfId="0" applyNumberFormat="1" applyFont="1" applyFill="1" applyBorder="1" applyAlignment="1">
      <alignment horizontal="center" vertical="top"/>
    </xf>
    <xf numFmtId="0" fontId="16" fillId="0" borderId="12" xfId="0" applyNumberFormat="1" applyFont="1" applyFill="1" applyBorder="1" applyAlignment="1">
      <alignment horizontal="center" vertical="top"/>
    </xf>
    <xf numFmtId="0" fontId="16" fillId="0" borderId="12" xfId="0" applyFont="1" applyFill="1" applyBorder="1" applyAlignment="1">
      <alignment horizontal="center" vertical="top"/>
    </xf>
    <xf numFmtId="164" fontId="16" fillId="0" borderId="12" xfId="0" applyNumberFormat="1" applyFont="1" applyFill="1" applyBorder="1" applyAlignment="1">
      <alignment horizontal="center" vertical="top"/>
    </xf>
    <xf numFmtId="14" fontId="6" fillId="4" borderId="0" xfId="0" applyNumberFormat="1" applyFont="1" applyFill="1" applyAlignment="1">
      <alignment horizontal="left" vertical="center"/>
    </xf>
    <xf numFmtId="0" fontId="6" fillId="4" borderId="0" xfId="0" applyNumberFormat="1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164" fontId="6" fillId="4" borderId="0" xfId="0" applyNumberFormat="1" applyFont="1" applyFill="1" applyAlignment="1">
      <alignment horizontal="right" vertical="center"/>
    </xf>
    <xf numFmtId="164" fontId="7" fillId="4" borderId="0" xfId="0" applyNumberFormat="1" applyFont="1" applyFill="1" applyAlignment="1">
      <alignment horizontal="right" vertical="center"/>
    </xf>
    <xf numFmtId="0" fontId="6" fillId="4" borderId="0" xfId="0" applyFont="1" applyFill="1" applyAlignment="1">
      <alignment vertical="center"/>
    </xf>
    <xf numFmtId="14" fontId="8" fillId="4" borderId="0" xfId="0" applyNumberFormat="1" applyFont="1" applyFill="1" applyAlignment="1">
      <alignment horizontal="center" vertical="center"/>
    </xf>
    <xf numFmtId="0" fontId="8" fillId="4" borderId="0" xfId="0" applyNumberFormat="1" applyFont="1" applyFill="1" applyAlignment="1">
      <alignment horizontal="center" vertical="center"/>
    </xf>
    <xf numFmtId="0" fontId="21" fillId="4" borderId="0" xfId="0" applyFont="1" applyFill="1" applyAlignment="1">
      <alignment horizontal="center" vertical="center"/>
    </xf>
    <xf numFmtId="164" fontId="8" fillId="4" borderId="0" xfId="0" applyNumberFormat="1" applyFont="1" applyFill="1" applyAlignment="1">
      <alignment horizontal="right" vertical="center"/>
    </xf>
    <xf numFmtId="164" fontId="9" fillId="4" borderId="0" xfId="0" applyNumberFormat="1" applyFont="1" applyFill="1" applyAlignment="1">
      <alignment horizontal="right" vertical="center"/>
    </xf>
    <xf numFmtId="0" fontId="8" fillId="4" borderId="0" xfId="0" applyFont="1" applyFill="1" applyAlignment="1">
      <alignment vertical="center"/>
    </xf>
    <xf numFmtId="0" fontId="10" fillId="4" borderId="0" xfId="0" applyFont="1" applyFill="1" applyAlignment="1">
      <alignment horizontal="center" vertical="center"/>
    </xf>
    <xf numFmtId="164" fontId="22" fillId="4" borderId="0" xfId="0" applyNumberFormat="1" applyFont="1" applyFill="1" applyAlignment="1">
      <alignment horizontal="right" vertical="center"/>
    </xf>
    <xf numFmtId="164" fontId="23" fillId="4" borderId="0" xfId="0" applyNumberFormat="1" applyFont="1" applyFill="1" applyAlignment="1">
      <alignment horizontal="right" vertical="center"/>
    </xf>
    <xf numFmtId="0" fontId="22" fillId="4" borderId="0" xfId="0" applyFont="1" applyFill="1" applyAlignment="1">
      <alignment vertical="center"/>
    </xf>
    <xf numFmtId="164" fontId="12" fillId="4" borderId="15" xfId="0" applyNumberFormat="1" applyFont="1" applyFill="1" applyBorder="1" applyAlignment="1">
      <alignment horizontal="right" vertical="center" indent="1"/>
    </xf>
    <xf numFmtId="0" fontId="12" fillId="4" borderId="16" xfId="0" applyNumberFormat="1" applyFont="1" applyFill="1" applyBorder="1" applyAlignment="1">
      <alignment horizontal="left" vertical="center"/>
    </xf>
    <xf numFmtId="164" fontId="12" fillId="4" borderId="17" xfId="0" applyNumberFormat="1" applyFont="1" applyFill="1" applyBorder="1" applyAlignment="1">
      <alignment horizontal="right" vertical="center" indent="1"/>
    </xf>
    <xf numFmtId="0" fontId="12" fillId="4" borderId="18" xfId="0" applyNumberFormat="1" applyFont="1" applyFill="1" applyBorder="1" applyAlignment="1">
      <alignment horizontal="left" vertical="center"/>
    </xf>
    <xf numFmtId="164" fontId="12" fillId="4" borderId="19" xfId="0" applyNumberFormat="1" applyFont="1" applyFill="1" applyBorder="1" applyAlignment="1">
      <alignment horizontal="right" vertical="center" indent="1"/>
    </xf>
    <xf numFmtId="0" fontId="12" fillId="4" borderId="20" xfId="0" applyNumberFormat="1" applyFont="1" applyFill="1" applyBorder="1" applyAlignment="1">
      <alignment horizontal="left" vertical="center"/>
    </xf>
    <xf numFmtId="164" fontId="12" fillId="4" borderId="21" xfId="0" applyNumberFormat="1" applyFont="1" applyFill="1" applyBorder="1" applyAlignment="1">
      <alignment horizontal="right" vertical="center" indent="1"/>
    </xf>
    <xf numFmtId="0" fontId="12" fillId="4" borderId="22" xfId="0" applyNumberFormat="1" applyFont="1" applyFill="1" applyBorder="1" applyAlignment="1">
      <alignment horizontal="left" vertical="center"/>
    </xf>
    <xf numFmtId="164" fontId="12" fillId="4" borderId="0" xfId="0" applyNumberFormat="1" applyFont="1" applyFill="1" applyBorder="1" applyAlignment="1">
      <alignment horizontal="right" vertical="center" indent="1"/>
    </xf>
    <xf numFmtId="0" fontId="12" fillId="4" borderId="0" xfId="0" applyNumberFormat="1" applyFont="1" applyFill="1" applyBorder="1" applyAlignment="1">
      <alignment horizontal="left" vertical="center"/>
    </xf>
    <xf numFmtId="164" fontId="24" fillId="4" borderId="0" xfId="0" applyNumberFormat="1" applyFont="1" applyFill="1" applyAlignment="1">
      <alignment horizontal="right" vertical="center" indent="1"/>
    </xf>
    <xf numFmtId="0" fontId="25" fillId="4" borderId="0" xfId="0" applyNumberFormat="1" applyFont="1" applyFill="1" applyAlignment="1">
      <alignment horizontal="left" vertical="center"/>
    </xf>
    <xf numFmtId="164" fontId="10" fillId="4" borderId="0" xfId="0" applyNumberFormat="1" applyFont="1" applyFill="1" applyAlignment="1">
      <alignment horizontal="left" vertical="center"/>
    </xf>
    <xf numFmtId="0" fontId="10" fillId="4" borderId="0" xfId="0" applyNumberFormat="1" applyFont="1" applyFill="1" applyAlignment="1">
      <alignment horizontal="left" vertical="center"/>
    </xf>
    <xf numFmtId="14" fontId="20" fillId="2" borderId="23" xfId="0" applyNumberFormat="1" applyFont="1" applyFill="1" applyBorder="1" applyAlignment="1">
      <alignment horizontal="left" vertical="center"/>
    </xf>
    <xf numFmtId="14" fontId="20" fillId="2" borderId="24" xfId="0" applyNumberFormat="1" applyFont="1" applyFill="1" applyBorder="1" applyAlignment="1">
      <alignment horizontal="center" vertical="center"/>
    </xf>
    <xf numFmtId="164" fontId="26" fillId="2" borderId="25" xfId="0" applyNumberFormat="1" applyFont="1" applyFill="1" applyBorder="1" applyAlignment="1">
      <alignment horizontal="center" vertical="center"/>
    </xf>
    <xf numFmtId="14" fontId="10" fillId="2" borderId="26" xfId="0" applyNumberFormat="1" applyFont="1" applyFill="1" applyBorder="1" applyAlignment="1">
      <alignment horizontal="center" vertical="center"/>
    </xf>
    <xf numFmtId="0" fontId="10" fillId="2" borderId="27" xfId="0" applyNumberFormat="1" applyFont="1" applyFill="1" applyBorder="1" applyAlignment="1">
      <alignment horizontal="center" vertical="center"/>
    </xf>
    <xf numFmtId="0" fontId="10" fillId="2" borderId="27" xfId="0" applyFont="1" applyFill="1" applyBorder="1" applyAlignment="1">
      <alignment horizontal="center" vertical="center"/>
    </xf>
    <xf numFmtId="164" fontId="10" fillId="2" borderId="28" xfId="0" applyNumberFormat="1" applyFont="1" applyFill="1" applyBorder="1" applyAlignment="1">
      <alignment horizontal="right" vertical="center"/>
    </xf>
    <xf numFmtId="16" fontId="11" fillId="5" borderId="29" xfId="0" applyNumberFormat="1" applyFont="1" applyFill="1" applyBorder="1" applyAlignment="1">
      <alignment horizontal="center" vertical="top"/>
    </xf>
    <xf numFmtId="164" fontId="11" fillId="5" borderId="30" xfId="0" applyNumberFormat="1" applyFont="1" applyFill="1" applyBorder="1" applyAlignment="1">
      <alignment horizontal="right" vertical="top" indent="1"/>
    </xf>
    <xf numFmtId="164" fontId="20" fillId="2" borderId="25" xfId="0" applyNumberFormat="1" applyFont="1" applyFill="1" applyBorder="1" applyAlignment="1">
      <alignment horizontal="center" vertical="center"/>
    </xf>
    <xf numFmtId="164" fontId="12" fillId="4" borderId="0" xfId="0" applyNumberFormat="1" applyFont="1" applyFill="1" applyBorder="1" applyAlignment="1">
      <alignment horizontal="right" vertical="center"/>
    </xf>
    <xf numFmtId="164" fontId="23" fillId="4" borderId="0" xfId="0" applyNumberFormat="1" applyFont="1" applyFill="1" applyBorder="1" applyAlignment="1">
      <alignment horizontal="right" vertical="center"/>
    </xf>
    <xf numFmtId="16" fontId="11" fillId="0" borderId="0" xfId="0" applyNumberFormat="1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center" vertical="top"/>
    </xf>
    <xf numFmtId="0" fontId="11" fillId="0" borderId="0" xfId="0" applyFont="1" applyBorder="1" applyAlignment="1">
      <alignment vertical="top" wrapText="1"/>
    </xf>
    <xf numFmtId="164" fontId="11" fillId="0" borderId="0" xfId="0" applyNumberFormat="1" applyFont="1" applyFill="1" applyBorder="1" applyAlignment="1">
      <alignment horizontal="center" vertical="top"/>
    </xf>
    <xf numFmtId="15" fontId="20" fillId="2" borderId="23" xfId="0" applyNumberFormat="1" applyFont="1" applyFill="1" applyBorder="1" applyAlignment="1">
      <alignment horizontal="left" vertical="center"/>
    </xf>
    <xf numFmtId="15" fontId="10" fillId="2" borderId="26" xfId="0" applyNumberFormat="1" applyFont="1" applyFill="1" applyBorder="1" applyAlignment="1">
      <alignment horizontal="center" vertical="center"/>
    </xf>
    <xf numFmtId="16" fontId="27" fillId="0" borderId="0" xfId="0" applyNumberFormat="1" applyFont="1" applyFill="1" applyBorder="1" applyAlignment="1">
      <alignment horizontal="center" vertical="top"/>
    </xf>
    <xf numFmtId="0" fontId="27" fillId="4" borderId="0" xfId="0" applyNumberFormat="1" applyFont="1" applyFill="1" applyBorder="1" applyAlignment="1">
      <alignment horizontal="center" vertical="top"/>
    </xf>
    <xf numFmtId="0" fontId="27" fillId="4" borderId="0" xfId="0" applyFont="1" applyFill="1" applyBorder="1" applyAlignment="1">
      <alignment vertical="top" wrapText="1"/>
    </xf>
    <xf numFmtId="164" fontId="27" fillId="4" borderId="0" xfId="0" applyNumberFormat="1" applyFont="1" applyFill="1" applyBorder="1" applyAlignment="1">
      <alignment horizontal="center" vertical="top"/>
    </xf>
    <xf numFmtId="15" fontId="22" fillId="4" borderId="0" xfId="0" applyNumberFormat="1" applyFont="1" applyFill="1" applyBorder="1" applyAlignment="1">
      <alignment horizontal="left" vertical="center"/>
    </xf>
    <xf numFmtId="0" fontId="22" fillId="4" borderId="0" xfId="0" applyNumberFormat="1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center" vertical="center"/>
    </xf>
    <xf numFmtId="164" fontId="22" fillId="4" borderId="0" xfId="0" applyNumberFormat="1" applyFont="1" applyFill="1" applyBorder="1" applyAlignment="1">
      <alignment horizontal="right" vertical="center"/>
    </xf>
    <xf numFmtId="16" fontId="11" fillId="5" borderId="31" xfId="0" applyNumberFormat="1" applyFont="1" applyFill="1" applyBorder="1" applyAlignment="1">
      <alignment horizontal="center" vertical="top"/>
    </xf>
    <xf numFmtId="0" fontId="11" fillId="5" borderId="32" xfId="0" applyFont="1" applyFill="1" applyBorder="1" applyAlignment="1">
      <alignment vertical="top" wrapText="1"/>
    </xf>
    <xf numFmtId="164" fontId="11" fillId="5" borderId="33" xfId="0" applyNumberFormat="1" applyFont="1" applyFill="1" applyBorder="1" applyAlignment="1">
      <alignment horizontal="right" vertical="top" indent="1"/>
    </xf>
    <xf numFmtId="14" fontId="23" fillId="4" borderId="0" xfId="0" applyNumberFormat="1" applyFont="1" applyFill="1" applyAlignment="1">
      <alignment horizontal="center" vertical="center"/>
    </xf>
    <xf numFmtId="0" fontId="23" fillId="4" borderId="0" xfId="0" applyNumberFormat="1" applyFont="1" applyFill="1" applyAlignment="1">
      <alignment horizontal="center" vertical="center"/>
    </xf>
    <xf numFmtId="0" fontId="23" fillId="4" borderId="0" xfId="0" applyFont="1" applyFill="1" applyAlignment="1">
      <alignment horizontal="center" vertical="center"/>
    </xf>
    <xf numFmtId="0" fontId="23" fillId="4" borderId="0" xfId="0" applyFont="1" applyFill="1" applyAlignment="1">
      <alignment vertical="center"/>
    </xf>
    <xf numFmtId="16" fontId="11" fillId="5" borderId="34" xfId="0" applyNumberFormat="1" applyFont="1" applyFill="1" applyBorder="1" applyAlignment="1">
      <alignment horizontal="center" vertical="top"/>
    </xf>
    <xf numFmtId="0" fontId="11" fillId="5" borderId="35" xfId="0" applyFont="1" applyFill="1" applyBorder="1" applyAlignment="1">
      <alignment horizontal="center" vertical="top"/>
    </xf>
    <xf numFmtId="0" fontId="11" fillId="5" borderId="35" xfId="0" applyFont="1" applyFill="1" applyBorder="1" applyAlignment="1">
      <alignment vertical="top" wrapText="1"/>
    </xf>
    <xf numFmtId="164" fontId="11" fillId="5" borderId="36" xfId="0" applyNumberFormat="1" applyFont="1" applyFill="1" applyBorder="1" applyAlignment="1">
      <alignment horizontal="right" vertical="top" indent="1"/>
    </xf>
    <xf numFmtId="0" fontId="11" fillId="5" borderId="32" xfId="0" applyFont="1" applyFill="1" applyBorder="1" applyAlignment="1">
      <alignment horizontal="center" vertical="top"/>
    </xf>
    <xf numFmtId="15" fontId="6" fillId="4" borderId="0" xfId="0" applyNumberFormat="1" applyFont="1" applyFill="1" applyAlignment="1">
      <alignment horizontal="left" vertical="center"/>
    </xf>
    <xf numFmtId="15" fontId="8" fillId="4" borderId="0" xfId="0" applyNumberFormat="1" applyFont="1" applyFill="1" applyAlignment="1">
      <alignment horizontal="center" vertical="center"/>
    </xf>
    <xf numFmtId="15" fontId="10" fillId="4" borderId="0" xfId="0" applyNumberFormat="1" applyFont="1" applyFill="1" applyAlignment="1">
      <alignment horizontal="left" vertical="center"/>
    </xf>
    <xf numFmtId="164" fontId="20" fillId="2" borderId="25" xfId="0" applyNumberFormat="1" applyFont="1" applyFill="1" applyBorder="1" applyAlignment="1">
      <alignment horizontal="right" vertical="center"/>
    </xf>
    <xf numFmtId="15" fontId="22" fillId="4" borderId="0" xfId="0" applyNumberFormat="1" applyFont="1" applyFill="1" applyAlignment="1">
      <alignment horizontal="left" vertical="center"/>
    </xf>
    <xf numFmtId="0" fontId="22" fillId="4" borderId="0" xfId="0" applyNumberFormat="1" applyFont="1" applyFill="1" applyAlignment="1">
      <alignment horizontal="center" vertical="center"/>
    </xf>
    <xf numFmtId="15" fontId="23" fillId="4" borderId="0" xfId="0" applyNumberFormat="1" applyFont="1" applyFill="1" applyAlignment="1">
      <alignment horizontal="center" vertical="center"/>
    </xf>
    <xf numFmtId="16" fontId="27" fillId="4" borderId="0" xfId="0" applyNumberFormat="1" applyFont="1" applyFill="1" applyBorder="1" applyAlignment="1">
      <alignment horizontal="center"/>
    </xf>
    <xf numFmtId="0" fontId="27" fillId="4" borderId="0" xfId="0" applyFont="1" applyFill="1" applyBorder="1" applyAlignment="1">
      <alignment horizontal="center"/>
    </xf>
    <xf numFmtId="0" fontId="27" fillId="4" borderId="0" xfId="0" applyFont="1" applyFill="1" applyBorder="1"/>
    <xf numFmtId="164" fontId="27" fillId="4" borderId="0" xfId="0" applyNumberFormat="1" applyFont="1" applyFill="1" applyBorder="1" applyAlignment="1">
      <alignment horizontal="right"/>
    </xf>
    <xf numFmtId="164" fontId="26" fillId="2" borderId="25" xfId="0" applyNumberFormat="1" applyFont="1" applyFill="1" applyBorder="1" applyAlignment="1">
      <alignment horizontal="right" vertical="center"/>
    </xf>
    <xf numFmtId="16" fontId="27" fillId="0" borderId="0" xfId="0" applyNumberFormat="1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27" fillId="0" borderId="0" xfId="0" applyFont="1" applyFill="1" applyBorder="1"/>
    <xf numFmtId="16" fontId="11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/>
    <xf numFmtId="164" fontId="11" fillId="4" borderId="0" xfId="0" applyNumberFormat="1" applyFont="1" applyFill="1" applyBorder="1" applyAlignment="1">
      <alignment horizontal="right"/>
    </xf>
    <xf numFmtId="16" fontId="11" fillId="5" borderId="0" xfId="0" applyNumberFormat="1" applyFont="1" applyFill="1" applyBorder="1" applyAlignment="1">
      <alignment horizontal="center" vertical="top"/>
    </xf>
    <xf numFmtId="0" fontId="11" fillId="5" borderId="0" xfId="0" applyNumberFormat="1" applyFont="1" applyFill="1" applyBorder="1" applyAlignment="1">
      <alignment horizontal="center" vertical="top"/>
    </xf>
    <xf numFmtId="0" fontId="11" fillId="5" borderId="0" xfId="0" applyFont="1" applyFill="1" applyBorder="1" applyAlignment="1">
      <alignment horizontal="left" vertical="top" wrapText="1"/>
    </xf>
    <xf numFmtId="164" fontId="11" fillId="5" borderId="0" xfId="0" applyNumberFormat="1" applyFont="1" applyFill="1" applyBorder="1" applyAlignment="1">
      <alignment horizontal="right" vertical="top" indent="1"/>
    </xf>
    <xf numFmtId="16" fontId="11" fillId="8" borderId="31" xfId="0" applyNumberFormat="1" applyFont="1" applyFill="1" applyBorder="1" applyAlignment="1">
      <alignment horizontal="center" vertical="center" wrapText="1"/>
    </xf>
    <xf numFmtId="0" fontId="11" fillId="8" borderId="32" xfId="0" applyNumberFormat="1" applyFont="1" applyFill="1" applyBorder="1" applyAlignment="1">
      <alignment horizontal="center" vertical="top"/>
    </xf>
    <xf numFmtId="0" fontId="11" fillId="8" borderId="32" xfId="0" applyFont="1" applyFill="1" applyBorder="1" applyAlignment="1">
      <alignment horizontal="left" vertical="center" wrapText="1"/>
    </xf>
    <xf numFmtId="166" fontId="11" fillId="8" borderId="33" xfId="0" applyNumberFormat="1" applyFont="1" applyFill="1" applyBorder="1" applyAlignment="1">
      <alignment horizontal="right" vertical="center" wrapText="1" indent="1"/>
    </xf>
    <xf numFmtId="16" fontId="28" fillId="6" borderId="6" xfId="0" applyNumberFormat="1" applyFont="1" applyFill="1" applyBorder="1" applyAlignment="1">
      <alignment horizontal="center" vertical="center" wrapText="1"/>
    </xf>
    <xf numFmtId="0" fontId="28" fillId="6" borderId="5" xfId="0" applyFont="1" applyFill="1" applyBorder="1" applyAlignment="1">
      <alignment horizontal="center" vertical="center" wrapText="1"/>
    </xf>
    <xf numFmtId="0" fontId="28" fillId="5" borderId="5" xfId="0" applyFont="1" applyFill="1" applyBorder="1" applyAlignment="1">
      <alignment horizontal="center" vertical="center" wrapText="1"/>
    </xf>
    <xf numFmtId="0" fontId="28" fillId="5" borderId="5" xfId="0" applyFont="1" applyFill="1" applyBorder="1" applyAlignment="1">
      <alignment horizontal="left" vertical="center" wrapText="1"/>
    </xf>
    <xf numFmtId="165" fontId="28" fillId="5" borderId="5" xfId="0" applyNumberFormat="1" applyFont="1" applyFill="1" applyBorder="1" applyAlignment="1">
      <alignment horizontal="right" vertical="center" wrapText="1" indent="1"/>
    </xf>
    <xf numFmtId="164" fontId="28" fillId="8" borderId="5" xfId="0" applyNumberFormat="1" applyFont="1" applyFill="1" applyBorder="1" applyAlignment="1">
      <alignment horizontal="right" vertical="top" indent="1"/>
    </xf>
    <xf numFmtId="164" fontId="28" fillId="5" borderId="5" xfId="0" applyNumberFormat="1" applyFont="1" applyFill="1" applyBorder="1" applyAlignment="1">
      <alignment horizontal="right" vertical="top" indent="1"/>
    </xf>
    <xf numFmtId="0" fontId="28" fillId="5" borderId="5" xfId="0" applyFont="1" applyFill="1" applyBorder="1" applyAlignment="1">
      <alignment vertical="top" wrapText="1"/>
    </xf>
    <xf numFmtId="0" fontId="28" fillId="5" borderId="5" xfId="0" applyFont="1" applyFill="1" applyBorder="1" applyAlignment="1">
      <alignment horizontal="center" vertical="top"/>
    </xf>
    <xf numFmtId="16" fontId="28" fillId="5" borderId="6" xfId="0" applyNumberFormat="1" applyFont="1" applyFill="1" applyBorder="1" applyAlignment="1">
      <alignment horizontal="center"/>
    </xf>
    <xf numFmtId="0" fontId="28" fillId="5" borderId="5" xfId="0" applyFont="1" applyFill="1" applyBorder="1" applyAlignment="1">
      <alignment horizontal="center"/>
    </xf>
    <xf numFmtId="0" fontId="28" fillId="5" borderId="5" xfId="0" applyFont="1" applyFill="1" applyBorder="1"/>
    <xf numFmtId="164" fontId="28" fillId="5" borderId="5" xfId="0" applyNumberFormat="1" applyFont="1" applyFill="1" applyBorder="1" applyAlignment="1">
      <alignment horizontal="right" indent="1"/>
    </xf>
    <xf numFmtId="165" fontId="28" fillId="5" borderId="5" xfId="0" applyNumberFormat="1" applyFont="1" applyFill="1" applyBorder="1" applyAlignment="1">
      <alignment horizontal="right" indent="1"/>
    </xf>
    <xf numFmtId="0" fontId="16" fillId="0" borderId="12" xfId="0" applyFont="1" applyFill="1" applyBorder="1" applyAlignment="1">
      <alignment vertical="top" wrapText="1"/>
    </xf>
    <xf numFmtId="165" fontId="16" fillId="0" borderId="12" xfId="0" applyNumberFormat="1" applyFont="1" applyFill="1" applyBorder="1" applyAlignment="1">
      <alignment horizontal="center" vertical="top"/>
    </xf>
    <xf numFmtId="0" fontId="17" fillId="0" borderId="0" xfId="0" applyFont="1" applyFill="1"/>
    <xf numFmtId="14" fontId="10" fillId="2" borderId="13" xfId="0" applyNumberFormat="1" applyFont="1" applyFill="1" applyBorder="1" applyAlignment="1">
      <alignment horizontal="center" vertical="center"/>
    </xf>
    <xf numFmtId="14" fontId="10" fillId="2" borderId="14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28575</xdr:rowOff>
    </xdr:from>
    <xdr:to>
      <xdr:col>1</xdr:col>
      <xdr:colOff>142875</xdr:colOff>
      <xdr:row>3</xdr:row>
      <xdr:rowOff>76200</xdr:rowOff>
    </xdr:to>
    <xdr:pic>
      <xdr:nvPicPr>
        <xdr:cNvPr id="1025" name="Picture 1" descr="AASCh logo">
          <a:extLst>
            <a:ext uri="{FF2B5EF4-FFF2-40B4-BE49-F238E27FC236}">
              <a16:creationId xmlns:a16="http://schemas.microsoft.com/office/drawing/2014/main" xmlns="" id="{00000000-0008-0000-0000-000001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" y="28575"/>
          <a:ext cx="600075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19050</xdr:colOff>
      <xdr:row>0</xdr:row>
      <xdr:rowOff>28575</xdr:rowOff>
    </xdr:from>
    <xdr:to>
      <xdr:col>1</xdr:col>
      <xdr:colOff>142875</xdr:colOff>
      <xdr:row>3</xdr:row>
      <xdr:rowOff>76200</xdr:rowOff>
    </xdr:to>
    <xdr:pic>
      <xdr:nvPicPr>
        <xdr:cNvPr id="3" name="Picture 1" descr="AASCh logo"/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" y="28575"/>
          <a:ext cx="600075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600075</xdr:colOff>
      <xdr:row>3</xdr:row>
      <xdr:rowOff>85725</xdr:rowOff>
    </xdr:to>
    <xdr:pic>
      <xdr:nvPicPr>
        <xdr:cNvPr id="2" name="Picture 1" descr="AASCh logo"/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00075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600075</xdr:colOff>
      <xdr:row>3</xdr:row>
      <xdr:rowOff>85725</xdr:rowOff>
    </xdr:to>
    <xdr:pic>
      <xdr:nvPicPr>
        <xdr:cNvPr id="2" name="Picture 1" descr="AASCh logo"/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00075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tabSelected="1" zoomScaleNormal="100" workbookViewId="0">
      <selection activeCell="J15" sqref="J15"/>
    </sheetView>
  </sheetViews>
  <sheetFormatPr baseColWidth="10" defaultRowHeight="12.75" x14ac:dyDescent="0.2"/>
  <cols>
    <col min="1" max="1" width="7.140625" style="3" customWidth="1"/>
    <col min="2" max="2" width="15" style="3" bestFit="1" customWidth="1"/>
    <col min="3" max="3" width="9.140625" style="3" customWidth="1"/>
    <col min="4" max="4" width="19" style="3" customWidth="1"/>
    <col min="5" max="5" width="65.5703125" style="17" customWidth="1"/>
    <col min="6" max="7" width="11.42578125" style="3" customWidth="1"/>
    <col min="8" max="8" width="12.85546875" style="3" customWidth="1"/>
    <col min="9" max="10" width="9.28515625" style="2" customWidth="1"/>
    <col min="11" max="16384" width="11.42578125" style="2"/>
  </cols>
  <sheetData>
    <row r="1" spans="1:8" s="4" customFormat="1" ht="18.75" x14ac:dyDescent="0.3">
      <c r="A1" s="6"/>
      <c r="B1" s="7"/>
      <c r="C1" s="7"/>
      <c r="D1" s="7"/>
      <c r="E1" s="50" t="s">
        <v>8</v>
      </c>
      <c r="F1" s="7"/>
      <c r="G1" s="7"/>
      <c r="H1" s="18"/>
    </row>
    <row r="2" spans="1:8" s="4" customFormat="1" ht="18" x14ac:dyDescent="0.25">
      <c r="A2" s="8"/>
      <c r="B2" s="8"/>
      <c r="C2" s="8"/>
      <c r="D2" s="8"/>
      <c r="E2" s="50" t="s">
        <v>23</v>
      </c>
      <c r="F2" s="8"/>
      <c r="G2" s="8"/>
      <c r="H2" s="19"/>
    </row>
    <row r="3" spans="1:8" s="4" customFormat="1" ht="18.75" x14ac:dyDescent="0.3">
      <c r="A3" s="6"/>
      <c r="B3" s="7"/>
      <c r="C3" s="7"/>
      <c r="D3" s="7"/>
      <c r="E3" s="51" t="s">
        <v>24</v>
      </c>
      <c r="F3" s="20"/>
      <c r="G3" s="7"/>
      <c r="H3" s="18"/>
    </row>
    <row r="4" spans="1:8" s="4" customFormat="1" ht="18.75" x14ac:dyDescent="0.3">
      <c r="A4" s="6"/>
      <c r="B4" s="7"/>
      <c r="C4" s="7"/>
      <c r="D4" s="7"/>
      <c r="E4" s="51" t="s">
        <v>22</v>
      </c>
      <c r="F4" s="7"/>
      <c r="G4" s="7"/>
      <c r="H4" s="18"/>
    </row>
    <row r="5" spans="1:8" s="1" customFormat="1" ht="16.5" thickBot="1" x14ac:dyDescent="0.3">
      <c r="A5" s="8"/>
      <c r="B5" s="8"/>
      <c r="C5" s="8"/>
      <c r="D5" s="8"/>
      <c r="E5" s="8"/>
      <c r="F5" s="8"/>
      <c r="G5" s="8"/>
      <c r="H5" s="19"/>
    </row>
    <row r="6" spans="1:8" s="5" customFormat="1" ht="17.25" thickBot="1" x14ac:dyDescent="0.35">
      <c r="A6" s="9" t="s">
        <v>0</v>
      </c>
      <c r="B6" s="10" t="s">
        <v>1</v>
      </c>
      <c r="C6" s="11" t="s">
        <v>6</v>
      </c>
      <c r="D6" s="11" t="s">
        <v>7</v>
      </c>
      <c r="E6" s="15" t="s">
        <v>3</v>
      </c>
      <c r="F6" s="10" t="s">
        <v>2</v>
      </c>
      <c r="G6" s="10" t="s">
        <v>4</v>
      </c>
      <c r="H6" s="21" t="s">
        <v>5</v>
      </c>
    </row>
    <row r="7" spans="1:8" ht="13.5" customHeight="1" x14ac:dyDescent="0.2">
      <c r="A7" s="12"/>
      <c r="B7" s="13"/>
      <c r="C7" s="13"/>
      <c r="D7" s="13"/>
      <c r="E7" s="16" t="s">
        <v>13</v>
      </c>
      <c r="F7" s="22"/>
      <c r="G7" s="22"/>
      <c r="H7" s="34">
        <v>17632.13</v>
      </c>
    </row>
    <row r="8" spans="1:8" ht="13.5" customHeight="1" x14ac:dyDescent="0.2">
      <c r="A8" s="23">
        <v>43108</v>
      </c>
      <c r="B8" s="24">
        <v>2405</v>
      </c>
      <c r="C8" s="24" t="s">
        <v>4</v>
      </c>
      <c r="D8" s="24" t="s">
        <v>58</v>
      </c>
      <c r="E8" s="25" t="s">
        <v>14</v>
      </c>
      <c r="F8" s="45"/>
      <c r="G8" s="32">
        <v>800</v>
      </c>
      <c r="H8" s="32">
        <f t="shared" ref="H8:H46" si="0">H7+F8-G8</f>
        <v>16832.13</v>
      </c>
    </row>
    <row r="9" spans="1:8" ht="13.5" customHeight="1" x14ac:dyDescent="0.2">
      <c r="A9" s="23">
        <v>43155</v>
      </c>
      <c r="B9" s="24" t="s">
        <v>54</v>
      </c>
      <c r="C9" s="24" t="s">
        <v>2</v>
      </c>
      <c r="D9" s="24" t="s">
        <v>11</v>
      </c>
      <c r="E9" s="25" t="s">
        <v>12</v>
      </c>
      <c r="F9" s="32">
        <v>1920</v>
      </c>
      <c r="G9" s="45"/>
      <c r="H9" s="32">
        <f t="shared" si="0"/>
        <v>18752.13</v>
      </c>
    </row>
    <row r="10" spans="1:8" ht="13.5" customHeight="1" x14ac:dyDescent="0.2">
      <c r="A10" s="23">
        <v>43155</v>
      </c>
      <c r="B10" s="24" t="s">
        <v>54</v>
      </c>
      <c r="C10" s="24" t="s">
        <v>4</v>
      </c>
      <c r="D10" s="24" t="s">
        <v>114</v>
      </c>
      <c r="E10" s="25" t="s">
        <v>15</v>
      </c>
      <c r="F10" s="45"/>
      <c r="G10" s="32">
        <v>2400</v>
      </c>
      <c r="H10" s="32">
        <f t="shared" si="0"/>
        <v>16352.130000000001</v>
      </c>
    </row>
    <row r="11" spans="1:8" ht="13.5" customHeight="1" x14ac:dyDescent="0.2">
      <c r="A11" s="23">
        <v>43156</v>
      </c>
      <c r="B11" s="24" t="s">
        <v>54</v>
      </c>
      <c r="C11" s="24" t="s">
        <v>4</v>
      </c>
      <c r="D11" s="24" t="s">
        <v>114</v>
      </c>
      <c r="E11" s="25" t="s">
        <v>16</v>
      </c>
      <c r="F11" s="45"/>
      <c r="G11" s="32">
        <v>900</v>
      </c>
      <c r="H11" s="32">
        <f t="shared" si="0"/>
        <v>15452.130000000001</v>
      </c>
    </row>
    <row r="12" spans="1:8" ht="13.5" customHeight="1" x14ac:dyDescent="0.2">
      <c r="A12" s="23">
        <v>43160</v>
      </c>
      <c r="B12" s="24" t="s">
        <v>19</v>
      </c>
      <c r="C12" s="24" t="s">
        <v>4</v>
      </c>
      <c r="D12" s="24" t="s">
        <v>20</v>
      </c>
      <c r="E12" s="25" t="s">
        <v>21</v>
      </c>
      <c r="F12" s="45"/>
      <c r="G12" s="32">
        <v>1452</v>
      </c>
      <c r="H12" s="32">
        <f t="shared" si="0"/>
        <v>14000.130000000001</v>
      </c>
    </row>
    <row r="13" spans="1:8" ht="13.5" customHeight="1" x14ac:dyDescent="0.2">
      <c r="A13" s="23">
        <v>43169</v>
      </c>
      <c r="B13" s="24" t="s">
        <v>54</v>
      </c>
      <c r="C13" s="24" t="s">
        <v>2</v>
      </c>
      <c r="D13" s="24" t="s">
        <v>66</v>
      </c>
      <c r="E13" s="25" t="s">
        <v>17</v>
      </c>
      <c r="F13" s="32">
        <v>1200</v>
      </c>
      <c r="G13" s="45"/>
      <c r="H13" s="32">
        <f t="shared" si="0"/>
        <v>15200.130000000001</v>
      </c>
    </row>
    <row r="14" spans="1:8" ht="13.5" customHeight="1" x14ac:dyDescent="0.2">
      <c r="A14" s="23">
        <v>43399</v>
      </c>
      <c r="B14" s="24" t="s">
        <v>54</v>
      </c>
      <c r="C14" s="24" t="s">
        <v>2</v>
      </c>
      <c r="D14" s="24" t="s">
        <v>11</v>
      </c>
      <c r="E14" s="25" t="s">
        <v>86</v>
      </c>
      <c r="F14" s="32">
        <v>1200</v>
      </c>
      <c r="G14" s="45"/>
      <c r="H14" s="32">
        <f t="shared" si="0"/>
        <v>16400.13</v>
      </c>
    </row>
    <row r="15" spans="1:8" ht="13.5" customHeight="1" x14ac:dyDescent="0.2">
      <c r="A15" s="23">
        <v>43169</v>
      </c>
      <c r="B15" s="24" t="s">
        <v>54</v>
      </c>
      <c r="C15" s="24" t="s">
        <v>4</v>
      </c>
      <c r="D15" s="24" t="s">
        <v>114</v>
      </c>
      <c r="E15" s="25" t="s">
        <v>18</v>
      </c>
      <c r="F15" s="45"/>
      <c r="G15" s="32">
        <v>1200</v>
      </c>
      <c r="H15" s="32">
        <f t="shared" si="0"/>
        <v>15200.130000000001</v>
      </c>
    </row>
    <row r="16" spans="1:8" ht="13.5" customHeight="1" x14ac:dyDescent="0.2">
      <c r="A16" s="23">
        <v>43183</v>
      </c>
      <c r="B16" s="24" t="s">
        <v>54</v>
      </c>
      <c r="C16" s="24" t="s">
        <v>4</v>
      </c>
      <c r="D16" s="24" t="s">
        <v>114</v>
      </c>
      <c r="E16" s="25" t="s">
        <v>25</v>
      </c>
      <c r="F16" s="45"/>
      <c r="G16" s="32">
        <v>900</v>
      </c>
      <c r="H16" s="32">
        <f t="shared" si="0"/>
        <v>14300.130000000001</v>
      </c>
    </row>
    <row r="17" spans="1:8" ht="13.5" customHeight="1" x14ac:dyDescent="0.2">
      <c r="A17" s="23">
        <v>43208</v>
      </c>
      <c r="B17" s="24" t="s">
        <v>54</v>
      </c>
      <c r="C17" s="24" t="s">
        <v>4</v>
      </c>
      <c r="D17" s="24" t="s">
        <v>33</v>
      </c>
      <c r="E17" s="25" t="s">
        <v>29</v>
      </c>
      <c r="F17" s="45"/>
      <c r="G17" s="32">
        <v>660</v>
      </c>
      <c r="H17" s="32">
        <f t="shared" si="0"/>
        <v>13640.130000000001</v>
      </c>
    </row>
    <row r="18" spans="1:8" ht="13.5" customHeight="1" x14ac:dyDescent="0.2">
      <c r="A18" s="23">
        <v>43211</v>
      </c>
      <c r="B18" s="24" t="s">
        <v>54</v>
      </c>
      <c r="C18" s="24" t="s">
        <v>2</v>
      </c>
      <c r="D18" s="24" t="s">
        <v>11</v>
      </c>
      <c r="E18" s="25" t="s">
        <v>26</v>
      </c>
      <c r="F18" s="32">
        <v>4945</v>
      </c>
      <c r="G18" s="45"/>
      <c r="H18" s="32">
        <f t="shared" si="0"/>
        <v>18585.13</v>
      </c>
    </row>
    <row r="19" spans="1:8" ht="13.5" customHeight="1" x14ac:dyDescent="0.2">
      <c r="A19" s="23">
        <v>43211</v>
      </c>
      <c r="B19" s="24" t="s">
        <v>54</v>
      </c>
      <c r="C19" s="24" t="s">
        <v>2</v>
      </c>
      <c r="D19" s="33" t="s">
        <v>115</v>
      </c>
      <c r="E19" s="25" t="s">
        <v>27</v>
      </c>
      <c r="F19" s="32">
        <v>400</v>
      </c>
      <c r="G19" s="45"/>
      <c r="H19" s="32">
        <f t="shared" si="0"/>
        <v>18985.13</v>
      </c>
    </row>
    <row r="20" spans="1:8" ht="13.5" customHeight="1" x14ac:dyDescent="0.2">
      <c r="A20" s="23">
        <v>43211</v>
      </c>
      <c r="B20" s="24" t="s">
        <v>54</v>
      </c>
      <c r="C20" s="24" t="s">
        <v>4</v>
      </c>
      <c r="D20" s="24" t="s">
        <v>114</v>
      </c>
      <c r="E20" s="25" t="s">
        <v>28</v>
      </c>
      <c r="F20" s="45"/>
      <c r="G20" s="32">
        <v>2700</v>
      </c>
      <c r="H20" s="32">
        <f t="shared" si="0"/>
        <v>16285.130000000001</v>
      </c>
    </row>
    <row r="21" spans="1:8" ht="13.5" customHeight="1" x14ac:dyDescent="0.2">
      <c r="A21" s="35">
        <v>43321</v>
      </c>
      <c r="B21" s="46" t="s">
        <v>52</v>
      </c>
      <c r="C21" s="24" t="s">
        <v>4</v>
      </c>
      <c r="D21" s="24" t="s">
        <v>20</v>
      </c>
      <c r="E21" s="25" t="s">
        <v>32</v>
      </c>
      <c r="F21" s="45"/>
      <c r="G21" s="32">
        <v>300</v>
      </c>
      <c r="H21" s="32">
        <f t="shared" si="0"/>
        <v>15985.130000000001</v>
      </c>
    </row>
    <row r="22" spans="1:8" ht="13.5" customHeight="1" x14ac:dyDescent="0.2">
      <c r="A22" s="23">
        <v>43344</v>
      </c>
      <c r="B22" s="24" t="s">
        <v>54</v>
      </c>
      <c r="C22" s="24" t="s">
        <v>2</v>
      </c>
      <c r="D22" s="33" t="s">
        <v>11</v>
      </c>
      <c r="E22" s="25" t="s">
        <v>30</v>
      </c>
      <c r="F22" s="32">
        <v>3040</v>
      </c>
      <c r="G22" s="45"/>
      <c r="H22" s="32">
        <f t="shared" si="0"/>
        <v>19025.13</v>
      </c>
    </row>
    <row r="23" spans="1:8" ht="13.5" customHeight="1" x14ac:dyDescent="0.2">
      <c r="A23" s="23">
        <v>43344</v>
      </c>
      <c r="B23" s="24" t="s">
        <v>54</v>
      </c>
      <c r="C23" s="24" t="s">
        <v>4</v>
      </c>
      <c r="D23" s="24" t="s">
        <v>114</v>
      </c>
      <c r="E23" s="25" t="s">
        <v>31</v>
      </c>
      <c r="F23" s="45"/>
      <c r="G23" s="32">
        <v>1800</v>
      </c>
      <c r="H23" s="32">
        <f t="shared" si="0"/>
        <v>17225.13</v>
      </c>
    </row>
    <row r="24" spans="1:8" ht="13.5" customHeight="1" x14ac:dyDescent="0.2">
      <c r="A24" s="47">
        <v>43344</v>
      </c>
      <c r="B24" s="32" t="s">
        <v>54</v>
      </c>
      <c r="C24" s="24" t="s">
        <v>4</v>
      </c>
      <c r="D24" s="24" t="s">
        <v>39</v>
      </c>
      <c r="E24" s="25" t="s">
        <v>40</v>
      </c>
      <c r="F24" s="45"/>
      <c r="G24" s="32">
        <v>360</v>
      </c>
      <c r="H24" s="32">
        <f t="shared" si="0"/>
        <v>16865.13</v>
      </c>
    </row>
    <row r="25" spans="1:8" ht="13.5" customHeight="1" x14ac:dyDescent="0.2">
      <c r="A25" s="36">
        <v>43358</v>
      </c>
      <c r="B25" s="37" t="s">
        <v>54</v>
      </c>
      <c r="C25" s="37" t="s">
        <v>2</v>
      </c>
      <c r="D25" s="37" t="s">
        <v>36</v>
      </c>
      <c r="E25" s="38" t="s">
        <v>37</v>
      </c>
      <c r="F25" s="39">
        <v>6000</v>
      </c>
      <c r="G25" s="45"/>
      <c r="H25" s="32">
        <f t="shared" si="0"/>
        <v>22865.13</v>
      </c>
    </row>
    <row r="26" spans="1:8" ht="13.5" customHeight="1" x14ac:dyDescent="0.2">
      <c r="A26" s="26">
        <v>43378</v>
      </c>
      <c r="B26" s="24" t="s">
        <v>54</v>
      </c>
      <c r="C26" s="24" t="s">
        <v>4</v>
      </c>
      <c r="D26" s="24" t="s">
        <v>88</v>
      </c>
      <c r="E26" s="25" t="s">
        <v>53</v>
      </c>
      <c r="F26" s="45"/>
      <c r="G26" s="32">
        <v>1606</v>
      </c>
      <c r="H26" s="32">
        <f t="shared" si="0"/>
        <v>21259.13</v>
      </c>
    </row>
    <row r="27" spans="1:8" ht="13.5" customHeight="1" x14ac:dyDescent="0.2">
      <c r="A27" s="26">
        <v>43379</v>
      </c>
      <c r="B27" s="24" t="s">
        <v>54</v>
      </c>
      <c r="C27" s="24" t="s">
        <v>2</v>
      </c>
      <c r="D27" s="24" t="s">
        <v>11</v>
      </c>
      <c r="E27" s="25" t="s">
        <v>34</v>
      </c>
      <c r="F27" s="32">
        <v>2230</v>
      </c>
      <c r="G27" s="45"/>
      <c r="H27" s="32">
        <f t="shared" si="0"/>
        <v>23489.13</v>
      </c>
    </row>
    <row r="28" spans="1:8" ht="13.5" customHeight="1" x14ac:dyDescent="0.2">
      <c r="A28" s="26">
        <v>43379</v>
      </c>
      <c r="B28" s="24" t="s">
        <v>54</v>
      </c>
      <c r="C28" s="24" t="s">
        <v>4</v>
      </c>
      <c r="D28" s="24" t="s">
        <v>114</v>
      </c>
      <c r="E28" s="25" t="s">
        <v>35</v>
      </c>
      <c r="F28" s="45"/>
      <c r="G28" s="32">
        <v>3800</v>
      </c>
      <c r="H28" s="32">
        <f t="shared" si="0"/>
        <v>19689.13</v>
      </c>
    </row>
    <row r="29" spans="1:8" ht="13.5" customHeight="1" x14ac:dyDescent="0.2">
      <c r="A29" s="40">
        <v>43379</v>
      </c>
      <c r="B29" s="41" t="s">
        <v>54</v>
      </c>
      <c r="C29" s="41" t="s">
        <v>2</v>
      </c>
      <c r="D29" s="42" t="s">
        <v>36</v>
      </c>
      <c r="E29" s="43" t="s">
        <v>38</v>
      </c>
      <c r="F29" s="44">
        <v>6000</v>
      </c>
      <c r="G29" s="45"/>
      <c r="H29" s="32">
        <f t="shared" si="0"/>
        <v>25689.13</v>
      </c>
    </row>
    <row r="30" spans="1:8" ht="13.5" customHeight="1" x14ac:dyDescent="0.2">
      <c r="A30" s="154">
        <v>43383</v>
      </c>
      <c r="B30" s="155" t="s">
        <v>59</v>
      </c>
      <c r="C30" s="155" t="s">
        <v>2</v>
      </c>
      <c r="D30" s="156" t="s">
        <v>60</v>
      </c>
      <c r="E30" s="157" t="s">
        <v>61</v>
      </c>
      <c r="F30" s="158">
        <v>1500</v>
      </c>
      <c r="G30" s="159"/>
      <c r="H30" s="160">
        <f t="shared" si="0"/>
        <v>27189.13</v>
      </c>
    </row>
    <row r="31" spans="1:8" ht="13.5" customHeight="1" x14ac:dyDescent="0.2">
      <c r="A31" s="154">
        <v>43388</v>
      </c>
      <c r="B31" s="155" t="s">
        <v>62</v>
      </c>
      <c r="C31" s="155" t="s">
        <v>2</v>
      </c>
      <c r="D31" s="156" t="s">
        <v>60</v>
      </c>
      <c r="E31" s="157" t="s">
        <v>63</v>
      </c>
      <c r="F31" s="158">
        <v>700</v>
      </c>
      <c r="G31" s="159"/>
      <c r="H31" s="160">
        <f t="shared" si="0"/>
        <v>27889.13</v>
      </c>
    </row>
    <row r="32" spans="1:8" ht="13.5" customHeight="1" x14ac:dyDescent="0.2">
      <c r="A32" s="154">
        <v>43394</v>
      </c>
      <c r="B32" s="155" t="s">
        <v>64</v>
      </c>
      <c r="C32" s="155" t="s">
        <v>2</v>
      </c>
      <c r="D32" s="156" t="s">
        <v>66</v>
      </c>
      <c r="E32" s="161" t="s">
        <v>67</v>
      </c>
      <c r="F32" s="158">
        <v>1000</v>
      </c>
      <c r="G32" s="159"/>
      <c r="H32" s="160">
        <f t="shared" si="0"/>
        <v>28889.13</v>
      </c>
    </row>
    <row r="33" spans="1:8" ht="13.5" customHeight="1" x14ac:dyDescent="0.2">
      <c r="A33" s="154">
        <v>43394</v>
      </c>
      <c r="B33" s="155" t="s">
        <v>54</v>
      </c>
      <c r="C33" s="155" t="s">
        <v>4</v>
      </c>
      <c r="D33" s="162" t="s">
        <v>114</v>
      </c>
      <c r="E33" s="161" t="s">
        <v>70</v>
      </c>
      <c r="F33" s="159"/>
      <c r="G33" s="158">
        <v>1000</v>
      </c>
      <c r="H33" s="160">
        <f t="shared" si="0"/>
        <v>27889.13</v>
      </c>
    </row>
    <row r="34" spans="1:8" ht="13.5" customHeight="1" x14ac:dyDescent="0.2">
      <c r="A34" s="154">
        <v>43399</v>
      </c>
      <c r="B34" s="155" t="s">
        <v>54</v>
      </c>
      <c r="C34" s="155" t="s">
        <v>4</v>
      </c>
      <c r="D34" s="162" t="s">
        <v>114</v>
      </c>
      <c r="E34" s="157" t="s">
        <v>55</v>
      </c>
      <c r="F34" s="159"/>
      <c r="G34" s="158">
        <v>5200</v>
      </c>
      <c r="H34" s="160">
        <f t="shared" si="0"/>
        <v>22689.13</v>
      </c>
    </row>
    <row r="35" spans="1:8" ht="13.5" customHeight="1" x14ac:dyDescent="0.2">
      <c r="A35" s="163">
        <v>43408</v>
      </c>
      <c r="B35" s="164" t="s">
        <v>54</v>
      </c>
      <c r="C35" s="162" t="s">
        <v>4</v>
      </c>
      <c r="D35" s="162" t="s">
        <v>114</v>
      </c>
      <c r="E35" s="165" t="s">
        <v>41</v>
      </c>
      <c r="F35" s="159"/>
      <c r="G35" s="166">
        <v>1600</v>
      </c>
      <c r="H35" s="160">
        <f t="shared" si="0"/>
        <v>21089.13</v>
      </c>
    </row>
    <row r="36" spans="1:8" ht="13.5" customHeight="1" x14ac:dyDescent="0.2">
      <c r="A36" s="48">
        <v>43414</v>
      </c>
      <c r="B36" s="41" t="s">
        <v>54</v>
      </c>
      <c r="C36" s="41" t="s">
        <v>2</v>
      </c>
      <c r="D36" s="42" t="s">
        <v>36</v>
      </c>
      <c r="E36" s="43" t="s">
        <v>56</v>
      </c>
      <c r="F36" s="44">
        <v>6000</v>
      </c>
      <c r="G36" s="45"/>
      <c r="H36" s="32">
        <f t="shared" si="0"/>
        <v>27089.13</v>
      </c>
    </row>
    <row r="37" spans="1:8" ht="13.5" customHeight="1" x14ac:dyDescent="0.2">
      <c r="A37" s="154">
        <v>43419</v>
      </c>
      <c r="B37" s="155" t="s">
        <v>65</v>
      </c>
      <c r="C37" s="155" t="s">
        <v>2</v>
      </c>
      <c r="D37" s="156" t="s">
        <v>60</v>
      </c>
      <c r="E37" s="157" t="s">
        <v>69</v>
      </c>
      <c r="F37" s="158">
        <v>700</v>
      </c>
      <c r="G37" s="159"/>
      <c r="H37" s="160">
        <f t="shared" si="0"/>
        <v>27789.13</v>
      </c>
    </row>
    <row r="38" spans="1:8" ht="13.5" customHeight="1" x14ac:dyDescent="0.2">
      <c r="A38" s="154">
        <v>43419</v>
      </c>
      <c r="B38" s="155" t="s">
        <v>65</v>
      </c>
      <c r="C38" s="155" t="s">
        <v>2</v>
      </c>
      <c r="D38" s="156" t="s">
        <v>115</v>
      </c>
      <c r="E38" s="157" t="s">
        <v>68</v>
      </c>
      <c r="F38" s="158">
        <v>300</v>
      </c>
      <c r="G38" s="159"/>
      <c r="H38" s="160">
        <f t="shared" si="0"/>
        <v>28089.13</v>
      </c>
    </row>
    <row r="39" spans="1:8" ht="13.5" customHeight="1" x14ac:dyDescent="0.2">
      <c r="A39" s="163">
        <v>43428</v>
      </c>
      <c r="B39" s="164" t="s">
        <v>54</v>
      </c>
      <c r="C39" s="162" t="s">
        <v>4</v>
      </c>
      <c r="D39" s="164" t="s">
        <v>44</v>
      </c>
      <c r="E39" s="165" t="s">
        <v>43</v>
      </c>
      <c r="F39" s="159"/>
      <c r="G39" s="166">
        <v>4000</v>
      </c>
      <c r="H39" s="160">
        <f t="shared" si="0"/>
        <v>24089.13</v>
      </c>
    </row>
    <row r="40" spans="1:8" ht="13.5" customHeight="1" x14ac:dyDescent="0.2">
      <c r="A40" s="163">
        <v>43431</v>
      </c>
      <c r="B40" s="164" t="s">
        <v>51</v>
      </c>
      <c r="C40" s="162" t="s">
        <v>4</v>
      </c>
      <c r="D40" s="162" t="s">
        <v>20</v>
      </c>
      <c r="E40" s="165" t="s">
        <v>42</v>
      </c>
      <c r="F40" s="159"/>
      <c r="G40" s="166">
        <v>1510</v>
      </c>
      <c r="H40" s="160">
        <f t="shared" si="0"/>
        <v>22579.13</v>
      </c>
    </row>
    <row r="41" spans="1:8" ht="13.5" customHeight="1" x14ac:dyDescent="0.2">
      <c r="A41" s="49">
        <v>43444</v>
      </c>
      <c r="B41" s="41" t="s">
        <v>54</v>
      </c>
      <c r="C41" s="41" t="s">
        <v>2</v>
      </c>
      <c r="D41" s="42" t="s">
        <v>36</v>
      </c>
      <c r="E41" s="43" t="s">
        <v>57</v>
      </c>
      <c r="F41" s="44">
        <v>6000</v>
      </c>
      <c r="G41" s="45"/>
      <c r="H41" s="32">
        <f t="shared" si="0"/>
        <v>28579.13</v>
      </c>
    </row>
    <row r="42" spans="1:8" ht="13.5" customHeight="1" x14ac:dyDescent="0.2">
      <c r="A42" s="163">
        <v>43465</v>
      </c>
      <c r="B42" s="164" t="s">
        <v>54</v>
      </c>
      <c r="C42" s="162" t="s">
        <v>2</v>
      </c>
      <c r="D42" s="162" t="s">
        <v>45</v>
      </c>
      <c r="E42" s="165" t="s">
        <v>46</v>
      </c>
      <c r="F42" s="167">
        <v>1400</v>
      </c>
      <c r="G42" s="159"/>
      <c r="H42" s="160">
        <f t="shared" si="0"/>
        <v>29979.13</v>
      </c>
    </row>
    <row r="43" spans="1:8" ht="13.5" customHeight="1" x14ac:dyDescent="0.2">
      <c r="A43" s="163">
        <v>43465</v>
      </c>
      <c r="B43" s="164" t="s">
        <v>54</v>
      </c>
      <c r="C43" s="162" t="s">
        <v>2</v>
      </c>
      <c r="D43" s="162" t="s">
        <v>45</v>
      </c>
      <c r="E43" s="165" t="s">
        <v>47</v>
      </c>
      <c r="F43" s="167">
        <v>1400</v>
      </c>
      <c r="G43" s="159"/>
      <c r="H43" s="160">
        <f t="shared" si="0"/>
        <v>31379.13</v>
      </c>
    </row>
    <row r="44" spans="1:8" ht="13.5" customHeight="1" x14ac:dyDescent="0.2">
      <c r="A44" s="163">
        <v>43465</v>
      </c>
      <c r="B44" s="164" t="s">
        <v>54</v>
      </c>
      <c r="C44" s="162" t="s">
        <v>2</v>
      </c>
      <c r="D44" s="162" t="s">
        <v>45</v>
      </c>
      <c r="E44" s="165" t="s">
        <v>48</v>
      </c>
      <c r="F44" s="167">
        <v>1400</v>
      </c>
      <c r="G44" s="159"/>
      <c r="H44" s="160">
        <f t="shared" si="0"/>
        <v>32779.130000000005</v>
      </c>
    </row>
    <row r="45" spans="1:8" ht="13.5" customHeight="1" x14ac:dyDescent="0.2">
      <c r="A45" s="163">
        <v>43465</v>
      </c>
      <c r="B45" s="164" t="s">
        <v>54</v>
      </c>
      <c r="C45" s="162" t="s">
        <v>2</v>
      </c>
      <c r="D45" s="162" t="s">
        <v>45</v>
      </c>
      <c r="E45" s="165" t="s">
        <v>49</v>
      </c>
      <c r="F45" s="167">
        <v>1400</v>
      </c>
      <c r="G45" s="159"/>
      <c r="H45" s="160">
        <f t="shared" si="0"/>
        <v>34179.130000000005</v>
      </c>
    </row>
    <row r="46" spans="1:8" ht="13.5" customHeight="1" x14ac:dyDescent="0.2">
      <c r="A46" s="163">
        <v>43465</v>
      </c>
      <c r="B46" s="164" t="s">
        <v>54</v>
      </c>
      <c r="C46" s="162" t="s">
        <v>2</v>
      </c>
      <c r="D46" s="162" t="s">
        <v>45</v>
      </c>
      <c r="E46" s="165" t="s">
        <v>50</v>
      </c>
      <c r="F46" s="167">
        <v>1400</v>
      </c>
      <c r="G46" s="159"/>
      <c r="H46" s="160">
        <f t="shared" si="0"/>
        <v>35579.130000000005</v>
      </c>
    </row>
    <row r="47" spans="1:8" s="170" customFormat="1" ht="13.5" thickBot="1" x14ac:dyDescent="0.25">
      <c r="A47" s="55"/>
      <c r="B47" s="56"/>
      <c r="C47" s="57"/>
      <c r="D47" s="57"/>
      <c r="E47" s="168"/>
      <c r="F47" s="169"/>
      <c r="G47" s="58"/>
      <c r="H47" s="58"/>
    </row>
    <row r="48" spans="1:8" ht="17.25" thickBot="1" x14ac:dyDescent="0.35">
      <c r="A48" s="14"/>
      <c r="B48" s="14"/>
      <c r="C48" s="14"/>
      <c r="D48" s="14"/>
      <c r="E48" s="27"/>
      <c r="F48" s="28" t="s">
        <v>9</v>
      </c>
      <c r="G48" s="29" t="s">
        <v>10</v>
      </c>
      <c r="H48" s="30" t="s">
        <v>5</v>
      </c>
    </row>
    <row r="49" spans="1:8" ht="17.25" thickBot="1" x14ac:dyDescent="0.25">
      <c r="A49" s="14"/>
      <c r="B49" s="14"/>
      <c r="C49" s="14"/>
      <c r="D49" s="14"/>
      <c r="E49" s="31"/>
      <c r="F49" s="52">
        <f>SUBTOTAL(9,F7:F46)</f>
        <v>50135</v>
      </c>
      <c r="G49" s="53">
        <f>SUM(G8:G48)</f>
        <v>32188</v>
      </c>
      <c r="H49" s="54">
        <f>F49-G49+H7</f>
        <v>35579.130000000005</v>
      </c>
    </row>
  </sheetData>
  <autoFilter ref="A6:H46"/>
  <sortState ref="A30:H46">
    <sortCondition ref="A30:A46"/>
  </sortState>
  <phoneticPr fontId="0" type="noConversion"/>
  <pageMargins left="0.59055118110236227" right="0.39370078740157483" top="0.19685039370078741" bottom="0.19685039370078741" header="0" footer="0"/>
  <pageSetup paperSize="9" scale="9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6"/>
  <sheetViews>
    <sheetView workbookViewId="0">
      <selection activeCell="B11" sqref="B11"/>
    </sheetView>
  </sheetViews>
  <sheetFormatPr baseColWidth="10" defaultRowHeight="12.75" x14ac:dyDescent="0.2"/>
  <cols>
    <col min="1" max="1" width="16.42578125" style="118" customWidth="1"/>
    <col min="2" max="2" width="22.85546875" style="119" customWidth="1"/>
    <col min="3" max="3" width="57.140625" style="120" customWidth="1"/>
    <col min="4" max="4" width="13.85546875" style="73" customWidth="1"/>
    <col min="5" max="5" width="12.85546875" style="73" customWidth="1"/>
    <col min="6" max="16384" width="11.42578125" style="121"/>
  </cols>
  <sheetData>
    <row r="1" spans="1:5" s="64" customFormat="1" ht="18.75" x14ac:dyDescent="0.2">
      <c r="A1" s="59"/>
      <c r="B1" s="60"/>
      <c r="C1" s="61" t="s">
        <v>8</v>
      </c>
      <c r="D1" s="62"/>
      <c r="E1" s="63"/>
    </row>
    <row r="2" spans="1:5" s="70" customFormat="1" ht="15" x14ac:dyDescent="0.2">
      <c r="A2" s="65"/>
      <c r="B2" s="66"/>
      <c r="C2" s="67"/>
      <c r="D2" s="68"/>
      <c r="E2" s="69"/>
    </row>
    <row r="3" spans="1:5" s="64" customFormat="1" ht="18.75" x14ac:dyDescent="0.2">
      <c r="A3" s="59"/>
      <c r="B3" s="60"/>
      <c r="C3" s="61" t="s">
        <v>71</v>
      </c>
      <c r="D3" s="62"/>
      <c r="E3" s="63"/>
    </row>
    <row r="4" spans="1:5" s="64" customFormat="1" ht="18.75" x14ac:dyDescent="0.2">
      <c r="A4" s="59"/>
      <c r="B4" s="60"/>
      <c r="C4" s="61" t="s">
        <v>83</v>
      </c>
      <c r="D4" s="62"/>
      <c r="E4" s="63"/>
    </row>
    <row r="5" spans="1:5" s="64" customFormat="1" ht="18.75" x14ac:dyDescent="0.2">
      <c r="A5" s="59"/>
      <c r="B5" s="60"/>
      <c r="C5" s="61"/>
      <c r="D5" s="62"/>
      <c r="E5" s="63"/>
    </row>
    <row r="6" spans="1:5" s="64" customFormat="1" ht="19.5" thickBot="1" x14ac:dyDescent="0.25">
      <c r="A6" s="59"/>
      <c r="B6" s="60"/>
      <c r="C6" s="61"/>
      <c r="D6" s="62"/>
      <c r="E6" s="63"/>
    </row>
    <row r="7" spans="1:5" s="74" customFormat="1" ht="14.25" thickTop="1" thickBot="1" x14ac:dyDescent="0.25">
      <c r="A7" s="171" t="s">
        <v>72</v>
      </c>
      <c r="B7" s="172"/>
      <c r="C7" s="71"/>
      <c r="D7" s="72"/>
      <c r="E7" s="73"/>
    </row>
    <row r="8" spans="1:5" s="74" customFormat="1" ht="13.5" thickTop="1" x14ac:dyDescent="0.2">
      <c r="A8" s="75">
        <f>D18</f>
        <v>24000</v>
      </c>
      <c r="B8" s="76" t="s">
        <v>36</v>
      </c>
      <c r="C8" s="71"/>
      <c r="D8" s="72"/>
      <c r="E8" s="73"/>
    </row>
    <row r="9" spans="1:5" s="74" customFormat="1" x14ac:dyDescent="0.2">
      <c r="A9" s="75">
        <f>D25</f>
        <v>2900</v>
      </c>
      <c r="B9" s="76" t="s">
        <v>60</v>
      </c>
      <c r="C9" s="71"/>
      <c r="D9" s="72"/>
      <c r="E9" s="73"/>
    </row>
    <row r="10" spans="1:5" s="74" customFormat="1" x14ac:dyDescent="0.2">
      <c r="A10" s="77">
        <f>D31</f>
        <v>7000</v>
      </c>
      <c r="B10" s="78" t="s">
        <v>73</v>
      </c>
      <c r="C10" s="71"/>
      <c r="D10" s="72"/>
      <c r="E10" s="73"/>
    </row>
    <row r="11" spans="1:5" s="74" customFormat="1" x14ac:dyDescent="0.2">
      <c r="A11" s="77">
        <f>D44</f>
        <v>700</v>
      </c>
      <c r="B11" s="78" t="s">
        <v>115</v>
      </c>
      <c r="C11" s="71"/>
      <c r="D11" s="72"/>
      <c r="E11" s="73"/>
    </row>
    <row r="12" spans="1:5" s="74" customFormat="1" x14ac:dyDescent="0.2">
      <c r="A12" s="77">
        <f>D39</f>
        <v>2200</v>
      </c>
      <c r="B12" s="78" t="s">
        <v>66</v>
      </c>
      <c r="C12" s="71"/>
      <c r="D12" s="72"/>
      <c r="E12" s="73"/>
    </row>
    <row r="13" spans="1:5" s="74" customFormat="1" ht="13.5" thickBot="1" x14ac:dyDescent="0.25">
      <c r="A13" s="81">
        <f>D49</f>
        <v>13335</v>
      </c>
      <c r="B13" s="82" t="s">
        <v>74</v>
      </c>
      <c r="C13" s="71"/>
      <c r="D13" s="72"/>
      <c r="E13" s="73"/>
    </row>
    <row r="14" spans="1:5" s="74" customFormat="1" ht="13.5" thickTop="1" x14ac:dyDescent="0.2">
      <c r="A14" s="83"/>
      <c r="B14" s="84"/>
      <c r="C14" s="71"/>
      <c r="D14" s="72"/>
      <c r="E14" s="73"/>
    </row>
    <row r="15" spans="1:5" s="74" customFormat="1" ht="15.75" x14ac:dyDescent="0.2">
      <c r="A15" s="85">
        <f>SUM(A8:A13)</f>
        <v>50135</v>
      </c>
      <c r="B15" s="86" t="s">
        <v>84</v>
      </c>
      <c r="C15" s="71"/>
      <c r="D15" s="72"/>
      <c r="E15" s="73"/>
    </row>
    <row r="16" spans="1:5" s="74" customFormat="1" x14ac:dyDescent="0.2">
      <c r="A16" s="87"/>
      <c r="B16" s="88"/>
      <c r="C16" s="71"/>
      <c r="D16" s="72"/>
      <c r="E16" s="73"/>
    </row>
    <row r="17" spans="1:5" s="64" customFormat="1" ht="19.5" thickBot="1" x14ac:dyDescent="0.25">
      <c r="A17" s="59"/>
      <c r="B17" s="60"/>
      <c r="C17" s="61"/>
      <c r="D17" s="62"/>
      <c r="E17" s="63"/>
    </row>
    <row r="18" spans="1:5" s="64" customFormat="1" ht="20.25" thickTop="1" thickBot="1" x14ac:dyDescent="0.25">
      <c r="A18" s="89" t="s">
        <v>75</v>
      </c>
      <c r="B18" s="90"/>
      <c r="C18" s="90"/>
      <c r="D18" s="91">
        <f>SUM(D20:D23)</f>
        <v>24000</v>
      </c>
      <c r="E18" s="63"/>
    </row>
    <row r="19" spans="1:5" s="64" customFormat="1" ht="20.25" thickTop="1" thickBot="1" x14ac:dyDescent="0.25">
      <c r="A19" s="92" t="s">
        <v>0</v>
      </c>
      <c r="B19" s="93" t="s">
        <v>76</v>
      </c>
      <c r="C19" s="94" t="s">
        <v>77</v>
      </c>
      <c r="D19" s="95" t="s">
        <v>78</v>
      </c>
      <c r="E19" s="63"/>
    </row>
    <row r="20" spans="1:5" s="74" customFormat="1" x14ac:dyDescent="0.2">
      <c r="A20" s="96">
        <v>43358</v>
      </c>
      <c r="B20" s="24"/>
      <c r="C20" s="25" t="s">
        <v>37</v>
      </c>
      <c r="D20" s="97">
        <v>6000</v>
      </c>
      <c r="E20" s="73"/>
    </row>
    <row r="21" spans="1:5" s="74" customFormat="1" x14ac:dyDescent="0.2">
      <c r="A21" s="96">
        <v>43379</v>
      </c>
      <c r="B21" s="24"/>
      <c r="C21" s="25" t="s">
        <v>38</v>
      </c>
      <c r="D21" s="97">
        <v>6000</v>
      </c>
      <c r="E21" s="73"/>
    </row>
    <row r="22" spans="1:5" s="74" customFormat="1" x14ac:dyDescent="0.2">
      <c r="A22" s="96">
        <v>43414</v>
      </c>
      <c r="B22" s="24"/>
      <c r="C22" s="25" t="s">
        <v>56</v>
      </c>
      <c r="D22" s="97">
        <v>6000</v>
      </c>
      <c r="E22" s="73"/>
    </row>
    <row r="23" spans="1:5" s="74" customFormat="1" x14ac:dyDescent="0.2">
      <c r="A23" s="96">
        <v>43444</v>
      </c>
      <c r="B23" s="24"/>
      <c r="C23" s="25" t="s">
        <v>57</v>
      </c>
      <c r="D23" s="97">
        <v>6000</v>
      </c>
      <c r="E23" s="73"/>
    </row>
    <row r="24" spans="1:5" s="74" customFormat="1" ht="19.5" thickBot="1" x14ac:dyDescent="0.25">
      <c r="A24" s="59"/>
      <c r="B24" s="60"/>
      <c r="C24" s="61"/>
      <c r="D24" s="62"/>
      <c r="E24" s="73"/>
    </row>
    <row r="25" spans="1:5" s="64" customFormat="1" ht="20.25" thickTop="1" thickBot="1" x14ac:dyDescent="0.25">
      <c r="A25" s="89" t="s">
        <v>79</v>
      </c>
      <c r="B25" s="90"/>
      <c r="C25" s="90"/>
      <c r="D25" s="98">
        <f>SUM(D27:D29)</f>
        <v>2900</v>
      </c>
      <c r="E25" s="99"/>
    </row>
    <row r="26" spans="1:5" s="74" customFormat="1" ht="14.25" thickTop="1" thickBot="1" x14ac:dyDescent="0.25">
      <c r="A26" s="92" t="s">
        <v>0</v>
      </c>
      <c r="B26" s="93" t="s">
        <v>76</v>
      </c>
      <c r="C26" s="94" t="s">
        <v>77</v>
      </c>
      <c r="D26" s="95" t="s">
        <v>78</v>
      </c>
      <c r="E26" s="100"/>
    </row>
    <row r="27" spans="1:5" s="74" customFormat="1" x14ac:dyDescent="0.2">
      <c r="A27" s="96">
        <v>43383</v>
      </c>
      <c r="B27" s="24" t="s">
        <v>59</v>
      </c>
      <c r="C27" s="25" t="s">
        <v>61</v>
      </c>
      <c r="D27" s="97">
        <v>1500</v>
      </c>
      <c r="E27" s="100"/>
    </row>
    <row r="28" spans="1:5" s="74" customFormat="1" x14ac:dyDescent="0.2">
      <c r="A28" s="96">
        <v>43388</v>
      </c>
      <c r="B28" s="24" t="s">
        <v>62</v>
      </c>
      <c r="C28" s="25" t="s">
        <v>63</v>
      </c>
      <c r="D28" s="97">
        <v>700</v>
      </c>
      <c r="E28" s="100"/>
    </row>
    <row r="29" spans="1:5" s="74" customFormat="1" x14ac:dyDescent="0.2">
      <c r="A29" s="96">
        <v>43419</v>
      </c>
      <c r="B29" s="24" t="s">
        <v>65</v>
      </c>
      <c r="C29" s="25" t="s">
        <v>69</v>
      </c>
      <c r="D29" s="97">
        <v>700</v>
      </c>
      <c r="E29" s="100"/>
    </row>
    <row r="30" spans="1:5" s="74" customFormat="1" ht="13.5" thickBot="1" x14ac:dyDescent="0.25">
      <c r="A30" s="101"/>
      <c r="B30" s="102"/>
      <c r="C30" s="103"/>
      <c r="D30" s="104"/>
      <c r="E30" s="100"/>
    </row>
    <row r="31" spans="1:5" s="74" customFormat="1" ht="17.25" thickTop="1" thickBot="1" x14ac:dyDescent="0.25">
      <c r="A31" s="105" t="s">
        <v>80</v>
      </c>
      <c r="B31" s="90"/>
      <c r="C31" s="90"/>
      <c r="D31" s="91">
        <f>SUM(D33:D37)</f>
        <v>7000</v>
      </c>
      <c r="E31" s="100"/>
    </row>
    <row r="32" spans="1:5" s="74" customFormat="1" ht="14.25" thickTop="1" thickBot="1" x14ac:dyDescent="0.25">
      <c r="A32" s="106" t="s">
        <v>0</v>
      </c>
      <c r="B32" s="93" t="s">
        <v>76</v>
      </c>
      <c r="C32" s="94" t="s">
        <v>77</v>
      </c>
      <c r="D32" s="95" t="s">
        <v>78</v>
      </c>
      <c r="E32" s="100"/>
    </row>
    <row r="33" spans="1:5" s="74" customFormat="1" x14ac:dyDescent="0.2">
      <c r="A33" s="96">
        <v>43465</v>
      </c>
      <c r="B33" s="24" t="s">
        <v>54</v>
      </c>
      <c r="C33" s="25" t="s">
        <v>46</v>
      </c>
      <c r="D33" s="97">
        <v>1400</v>
      </c>
      <c r="E33" s="100"/>
    </row>
    <row r="34" spans="1:5" s="74" customFormat="1" x14ac:dyDescent="0.2">
      <c r="A34" s="96">
        <v>43465</v>
      </c>
      <c r="B34" s="24" t="s">
        <v>54</v>
      </c>
      <c r="C34" s="25" t="s">
        <v>47</v>
      </c>
      <c r="D34" s="97">
        <v>1400</v>
      </c>
      <c r="E34" s="100"/>
    </row>
    <row r="35" spans="1:5" s="74" customFormat="1" x14ac:dyDescent="0.2">
      <c r="A35" s="96">
        <v>43465</v>
      </c>
      <c r="B35" s="24" t="s">
        <v>54</v>
      </c>
      <c r="C35" s="25" t="s">
        <v>48</v>
      </c>
      <c r="D35" s="97">
        <v>1400</v>
      </c>
      <c r="E35" s="100"/>
    </row>
    <row r="36" spans="1:5" s="74" customFormat="1" x14ac:dyDescent="0.2">
      <c r="A36" s="96">
        <v>43465</v>
      </c>
      <c r="B36" s="24" t="s">
        <v>54</v>
      </c>
      <c r="C36" s="25" t="s">
        <v>49</v>
      </c>
      <c r="D36" s="97">
        <v>1400</v>
      </c>
      <c r="E36" s="100"/>
    </row>
    <row r="37" spans="1:5" s="74" customFormat="1" x14ac:dyDescent="0.2">
      <c r="A37" s="96">
        <v>43465</v>
      </c>
      <c r="B37" s="24" t="s">
        <v>54</v>
      </c>
      <c r="C37" s="25" t="s">
        <v>50</v>
      </c>
      <c r="D37" s="97">
        <v>1400</v>
      </c>
      <c r="E37" s="100"/>
    </row>
    <row r="38" spans="1:5" s="74" customFormat="1" ht="13.5" thickBot="1" x14ac:dyDescent="0.25">
      <c r="A38" s="107"/>
      <c r="B38" s="108"/>
      <c r="C38" s="109"/>
      <c r="D38" s="110"/>
      <c r="E38" s="100"/>
    </row>
    <row r="39" spans="1:5" s="74" customFormat="1" ht="17.25" thickTop="1" thickBot="1" x14ac:dyDescent="0.25">
      <c r="A39" s="105" t="s">
        <v>85</v>
      </c>
      <c r="B39" s="90"/>
      <c r="C39" s="90"/>
      <c r="D39" s="91">
        <f>SUM(D41:D42)</f>
        <v>2200</v>
      </c>
      <c r="E39" s="100"/>
    </row>
    <row r="40" spans="1:5" s="74" customFormat="1" ht="14.25" thickTop="1" thickBot="1" x14ac:dyDescent="0.25">
      <c r="A40" s="106" t="s">
        <v>0</v>
      </c>
      <c r="B40" s="93" t="s">
        <v>76</v>
      </c>
      <c r="C40" s="94" t="s">
        <v>77</v>
      </c>
      <c r="D40" s="95" t="s">
        <v>78</v>
      </c>
      <c r="E40" s="100"/>
    </row>
    <row r="41" spans="1:5" s="74" customFormat="1" x14ac:dyDescent="0.2">
      <c r="A41" s="122">
        <v>43169</v>
      </c>
      <c r="B41" s="123" t="s">
        <v>54</v>
      </c>
      <c r="C41" s="124" t="s">
        <v>17</v>
      </c>
      <c r="D41" s="125">
        <v>1200</v>
      </c>
      <c r="E41" s="100"/>
    </row>
    <row r="42" spans="1:5" s="74" customFormat="1" x14ac:dyDescent="0.2">
      <c r="A42" s="96">
        <v>43394</v>
      </c>
      <c r="B42" s="24" t="s">
        <v>64</v>
      </c>
      <c r="C42" s="25" t="s">
        <v>67</v>
      </c>
      <c r="D42" s="97">
        <v>1000</v>
      </c>
      <c r="E42" s="100"/>
    </row>
    <row r="43" spans="1:5" s="74" customFormat="1" ht="13.5" thickBot="1" x14ac:dyDescent="0.25">
      <c r="A43" s="107"/>
      <c r="B43" s="108"/>
      <c r="C43" s="109"/>
      <c r="D43" s="110"/>
      <c r="E43" s="100"/>
    </row>
    <row r="44" spans="1:5" s="74" customFormat="1" ht="17.25" thickTop="1" thickBot="1" x14ac:dyDescent="0.25">
      <c r="A44" s="105" t="s">
        <v>81</v>
      </c>
      <c r="B44" s="90"/>
      <c r="C44" s="90"/>
      <c r="D44" s="91">
        <f>SUM(D46:D47)</f>
        <v>700</v>
      </c>
      <c r="E44" s="100"/>
    </row>
    <row r="45" spans="1:5" s="74" customFormat="1" ht="14.25" thickTop="1" thickBot="1" x14ac:dyDescent="0.25">
      <c r="A45" s="106" t="s">
        <v>0</v>
      </c>
      <c r="B45" s="93" t="s">
        <v>76</v>
      </c>
      <c r="C45" s="94" t="s">
        <v>77</v>
      </c>
      <c r="D45" s="95" t="s">
        <v>78</v>
      </c>
      <c r="E45" s="100"/>
    </row>
    <row r="46" spans="1:5" s="74" customFormat="1" x14ac:dyDescent="0.2">
      <c r="A46" s="96">
        <v>43211</v>
      </c>
      <c r="B46" s="24" t="s">
        <v>54</v>
      </c>
      <c r="C46" s="25" t="s">
        <v>27</v>
      </c>
      <c r="D46" s="97">
        <v>400</v>
      </c>
      <c r="E46" s="100"/>
    </row>
    <row r="47" spans="1:5" s="74" customFormat="1" x14ac:dyDescent="0.2">
      <c r="A47" s="96">
        <v>43419</v>
      </c>
      <c r="B47" s="24" t="s">
        <v>65</v>
      </c>
      <c r="C47" s="25" t="s">
        <v>68</v>
      </c>
      <c r="D47" s="97">
        <v>300</v>
      </c>
      <c r="E47" s="100"/>
    </row>
    <row r="48" spans="1:5" s="74" customFormat="1" ht="13.5" thickBot="1" x14ac:dyDescent="0.25">
      <c r="A48" s="111"/>
      <c r="B48" s="112"/>
      <c r="C48" s="113"/>
      <c r="D48" s="114"/>
      <c r="E48" s="100"/>
    </row>
    <row r="49" spans="1:5" s="74" customFormat="1" ht="17.25" thickTop="1" thickBot="1" x14ac:dyDescent="0.25">
      <c r="A49" s="105" t="s">
        <v>82</v>
      </c>
      <c r="B49" s="90"/>
      <c r="C49" s="90"/>
      <c r="D49" s="91">
        <f>SUM(D51:D55)</f>
        <v>13335</v>
      </c>
      <c r="E49" s="100"/>
    </row>
    <row r="50" spans="1:5" s="74" customFormat="1" ht="14.25" thickTop="1" thickBot="1" x14ac:dyDescent="0.25">
      <c r="A50" s="106" t="s">
        <v>0</v>
      </c>
      <c r="B50" s="93" t="s">
        <v>76</v>
      </c>
      <c r="C50" s="94" t="s">
        <v>77</v>
      </c>
      <c r="D50" s="95" t="s">
        <v>78</v>
      </c>
      <c r="E50" s="100"/>
    </row>
    <row r="51" spans="1:5" s="74" customFormat="1" x14ac:dyDescent="0.2">
      <c r="A51" s="122">
        <v>43155</v>
      </c>
      <c r="B51" s="123" t="s">
        <v>54</v>
      </c>
      <c r="C51" s="124" t="s">
        <v>12</v>
      </c>
      <c r="D51" s="125">
        <v>1920</v>
      </c>
      <c r="E51" s="100"/>
    </row>
    <row r="52" spans="1:5" s="74" customFormat="1" x14ac:dyDescent="0.2">
      <c r="A52" s="96">
        <v>43211</v>
      </c>
      <c r="B52" s="24" t="s">
        <v>54</v>
      </c>
      <c r="C52" s="25" t="s">
        <v>26</v>
      </c>
      <c r="D52" s="97">
        <v>4945</v>
      </c>
      <c r="E52" s="100"/>
    </row>
    <row r="53" spans="1:5" s="74" customFormat="1" x14ac:dyDescent="0.2">
      <c r="A53" s="96">
        <v>43344</v>
      </c>
      <c r="B53" s="24" t="s">
        <v>54</v>
      </c>
      <c r="C53" s="25" t="s">
        <v>30</v>
      </c>
      <c r="D53" s="97">
        <v>3040</v>
      </c>
      <c r="E53" s="100"/>
    </row>
    <row r="54" spans="1:5" s="74" customFormat="1" x14ac:dyDescent="0.2">
      <c r="A54" s="96">
        <v>43379</v>
      </c>
      <c r="B54" s="24" t="s">
        <v>54</v>
      </c>
      <c r="C54" s="25" t="s">
        <v>34</v>
      </c>
      <c r="D54" s="97">
        <v>2230</v>
      </c>
      <c r="E54" s="100"/>
    </row>
    <row r="55" spans="1:5" s="74" customFormat="1" ht="13.5" thickBot="1" x14ac:dyDescent="0.25">
      <c r="A55" s="115">
        <v>43399</v>
      </c>
      <c r="B55" s="126" t="s">
        <v>54</v>
      </c>
      <c r="C55" s="116" t="s">
        <v>86</v>
      </c>
      <c r="D55" s="117">
        <v>1200</v>
      </c>
      <c r="E55" s="100"/>
    </row>
    <row r="56" spans="1:5" ht="13.5" thickTop="1" x14ac:dyDescent="0.2"/>
  </sheetData>
  <sortState ref="A55:D58">
    <sortCondition ref="A54"/>
  </sortState>
  <mergeCells count="1">
    <mergeCell ref="A7:B7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3"/>
  <sheetViews>
    <sheetView workbookViewId="0">
      <selection activeCell="A99" sqref="A99"/>
    </sheetView>
  </sheetViews>
  <sheetFormatPr baseColWidth="10" defaultRowHeight="12.75" x14ac:dyDescent="0.2"/>
  <cols>
    <col min="1" max="1" width="15.140625" style="133" customWidth="1"/>
    <col min="2" max="2" width="22.85546875" style="119" customWidth="1"/>
    <col min="3" max="3" width="57.140625" style="120" customWidth="1"/>
    <col min="4" max="4" width="13.7109375" style="73" customWidth="1"/>
    <col min="5" max="16384" width="11.42578125" style="121"/>
  </cols>
  <sheetData>
    <row r="1" spans="1:4" s="64" customFormat="1" ht="18.75" x14ac:dyDescent="0.2">
      <c r="A1" s="127"/>
      <c r="B1" s="60"/>
      <c r="C1" s="61" t="s">
        <v>8</v>
      </c>
      <c r="D1" s="62"/>
    </row>
    <row r="2" spans="1:4" s="70" customFormat="1" ht="15" x14ac:dyDescent="0.2">
      <c r="A2" s="128"/>
      <c r="B2" s="66"/>
      <c r="C2" s="67"/>
      <c r="D2" s="68"/>
    </row>
    <row r="3" spans="1:4" s="64" customFormat="1" ht="18.75" x14ac:dyDescent="0.2">
      <c r="A3" s="127"/>
      <c r="B3" s="60"/>
      <c r="C3" s="61" t="s">
        <v>71</v>
      </c>
      <c r="D3" s="62"/>
    </row>
    <row r="4" spans="1:4" s="64" customFormat="1" ht="18.75" x14ac:dyDescent="0.2">
      <c r="A4" s="127"/>
      <c r="B4" s="60"/>
      <c r="C4" s="61" t="s">
        <v>112</v>
      </c>
      <c r="D4" s="62"/>
    </row>
    <row r="5" spans="1:4" s="64" customFormat="1" ht="18.75" x14ac:dyDescent="0.2">
      <c r="A5" s="127"/>
      <c r="B5" s="60"/>
      <c r="C5" s="61"/>
      <c r="D5" s="62"/>
    </row>
    <row r="6" spans="1:4" s="64" customFormat="1" ht="19.5" thickBot="1" x14ac:dyDescent="0.25">
      <c r="A6" s="127"/>
      <c r="B6" s="60"/>
      <c r="C6" s="61"/>
      <c r="D6" s="62"/>
    </row>
    <row r="7" spans="1:4" s="74" customFormat="1" ht="14.25" thickTop="1" thickBot="1" x14ac:dyDescent="0.25">
      <c r="A7" s="171" t="s">
        <v>87</v>
      </c>
      <c r="B7" s="172"/>
      <c r="C7" s="71"/>
      <c r="D7" s="72"/>
    </row>
    <row r="8" spans="1:4" s="74" customFormat="1" ht="13.5" thickTop="1" x14ac:dyDescent="0.2">
      <c r="A8" s="75">
        <f>D26</f>
        <v>1606</v>
      </c>
      <c r="B8" s="76" t="s">
        <v>88</v>
      </c>
      <c r="C8" s="71"/>
      <c r="D8" s="72"/>
    </row>
    <row r="9" spans="1:4" s="74" customFormat="1" x14ac:dyDescent="0.2">
      <c r="A9" s="77">
        <f>D30</f>
        <v>0</v>
      </c>
      <c r="B9" s="78" t="s">
        <v>89</v>
      </c>
      <c r="C9" s="71"/>
      <c r="D9" s="72"/>
    </row>
    <row r="10" spans="1:4" s="74" customFormat="1" x14ac:dyDescent="0.2">
      <c r="A10" s="79">
        <f>D34</f>
        <v>800</v>
      </c>
      <c r="B10" s="80" t="s">
        <v>58</v>
      </c>
      <c r="C10" s="71"/>
      <c r="D10" s="72"/>
    </row>
    <row r="11" spans="1:4" s="74" customFormat="1" x14ac:dyDescent="0.2">
      <c r="A11" s="79">
        <f>D39</f>
        <v>0</v>
      </c>
      <c r="B11" s="80" t="s">
        <v>90</v>
      </c>
      <c r="C11" s="71"/>
      <c r="D11" s="72"/>
    </row>
    <row r="12" spans="1:4" s="74" customFormat="1" x14ac:dyDescent="0.2">
      <c r="A12" s="79">
        <f>D43</f>
        <v>21500</v>
      </c>
      <c r="B12" s="80" t="s">
        <v>91</v>
      </c>
      <c r="C12" s="71"/>
      <c r="D12" s="72"/>
    </row>
    <row r="13" spans="1:4" s="74" customFormat="1" x14ac:dyDescent="0.2">
      <c r="A13" s="79">
        <f>D56</f>
        <v>0</v>
      </c>
      <c r="B13" s="80" t="s">
        <v>92</v>
      </c>
      <c r="C13" s="71"/>
      <c r="D13" s="72"/>
    </row>
    <row r="14" spans="1:4" s="74" customFormat="1" x14ac:dyDescent="0.2">
      <c r="A14" s="79">
        <f>D60</f>
        <v>360</v>
      </c>
      <c r="B14" s="80" t="s">
        <v>39</v>
      </c>
      <c r="C14" s="71"/>
      <c r="D14" s="72"/>
    </row>
    <row r="15" spans="1:4" s="74" customFormat="1" x14ac:dyDescent="0.2">
      <c r="A15" s="79">
        <f>D64</f>
        <v>0</v>
      </c>
      <c r="B15" s="80" t="s">
        <v>93</v>
      </c>
      <c r="C15" s="71"/>
      <c r="D15" s="72"/>
    </row>
    <row r="16" spans="1:4" s="74" customFormat="1" x14ac:dyDescent="0.2">
      <c r="A16" s="79">
        <f>D68</f>
        <v>660</v>
      </c>
      <c r="B16" s="80" t="s">
        <v>33</v>
      </c>
      <c r="C16" s="71"/>
      <c r="D16" s="72"/>
    </row>
    <row r="17" spans="1:4" s="74" customFormat="1" x14ac:dyDescent="0.2">
      <c r="A17" s="79">
        <f>D72</f>
        <v>3262</v>
      </c>
      <c r="B17" s="80" t="s">
        <v>94</v>
      </c>
      <c r="C17" s="71"/>
      <c r="D17" s="72"/>
    </row>
    <row r="18" spans="1:4" s="74" customFormat="1" x14ac:dyDescent="0.2">
      <c r="A18" s="79">
        <f>D78</f>
        <v>0</v>
      </c>
      <c r="B18" s="80" t="s">
        <v>95</v>
      </c>
      <c r="C18" s="71"/>
      <c r="D18" s="72"/>
    </row>
    <row r="19" spans="1:4" s="74" customFormat="1" x14ac:dyDescent="0.2">
      <c r="A19" s="79">
        <f>D82</f>
        <v>0</v>
      </c>
      <c r="B19" s="80" t="s">
        <v>96</v>
      </c>
      <c r="C19" s="71"/>
      <c r="D19" s="72"/>
    </row>
    <row r="20" spans="1:4" s="74" customFormat="1" x14ac:dyDescent="0.2">
      <c r="A20" s="79">
        <f>D90</f>
        <v>0</v>
      </c>
      <c r="B20" s="80" t="s">
        <v>97</v>
      </c>
      <c r="C20" s="71"/>
      <c r="D20" s="72"/>
    </row>
    <row r="21" spans="1:4" s="74" customFormat="1" ht="13.5" thickBot="1" x14ac:dyDescent="0.25">
      <c r="A21" s="81">
        <f>D86</f>
        <v>4000</v>
      </c>
      <c r="B21" s="82" t="s">
        <v>44</v>
      </c>
      <c r="C21" s="71"/>
      <c r="D21" s="72"/>
    </row>
    <row r="22" spans="1:4" s="74" customFormat="1" ht="13.5" thickTop="1" x14ac:dyDescent="0.2">
      <c r="A22" s="83"/>
      <c r="B22" s="84"/>
      <c r="C22" s="71"/>
      <c r="D22" s="72"/>
    </row>
    <row r="23" spans="1:4" s="74" customFormat="1" ht="15.75" x14ac:dyDescent="0.2">
      <c r="A23" s="85">
        <f>SUM(A8:A21)</f>
        <v>32188</v>
      </c>
      <c r="B23" s="86" t="s">
        <v>113</v>
      </c>
      <c r="C23" s="71"/>
      <c r="D23" s="72"/>
    </row>
    <row r="24" spans="1:4" s="74" customFormat="1" x14ac:dyDescent="0.2">
      <c r="A24" s="129"/>
      <c r="B24" s="88"/>
      <c r="C24" s="71"/>
      <c r="D24" s="72"/>
    </row>
    <row r="25" spans="1:4" s="64" customFormat="1" ht="19.5" thickBot="1" x14ac:dyDescent="0.25">
      <c r="A25" s="127"/>
      <c r="B25" s="60"/>
      <c r="C25" s="61"/>
      <c r="D25" s="62"/>
    </row>
    <row r="26" spans="1:4" s="64" customFormat="1" ht="20.25" thickTop="1" thickBot="1" x14ac:dyDescent="0.25">
      <c r="A26" s="105" t="s">
        <v>98</v>
      </c>
      <c r="B26" s="90"/>
      <c r="C26" s="90"/>
      <c r="D26" s="130">
        <f>SUM(D28:D28)</f>
        <v>1606</v>
      </c>
    </row>
    <row r="27" spans="1:4" s="74" customFormat="1" ht="14.25" thickTop="1" thickBot="1" x14ac:dyDescent="0.25">
      <c r="A27" s="106" t="s">
        <v>0</v>
      </c>
      <c r="B27" s="93" t="s">
        <v>76</v>
      </c>
      <c r="C27" s="94" t="s">
        <v>77</v>
      </c>
      <c r="D27" s="95" t="s">
        <v>78</v>
      </c>
    </row>
    <row r="28" spans="1:4" s="74" customFormat="1" ht="15" customHeight="1" x14ac:dyDescent="0.2">
      <c r="A28" s="96">
        <v>43378</v>
      </c>
      <c r="B28" s="24" t="s">
        <v>54</v>
      </c>
      <c r="C28" s="25" t="s">
        <v>53</v>
      </c>
      <c r="D28" s="97">
        <v>1606</v>
      </c>
    </row>
    <row r="29" spans="1:4" s="74" customFormat="1" ht="13.5" thickBot="1" x14ac:dyDescent="0.25">
      <c r="A29" s="131"/>
      <c r="B29" s="132"/>
      <c r="C29" s="71"/>
      <c r="D29" s="72"/>
    </row>
    <row r="30" spans="1:4" s="73" customFormat="1" ht="17.25" thickTop="1" thickBot="1" x14ac:dyDescent="0.25">
      <c r="A30" s="105" t="s">
        <v>99</v>
      </c>
      <c r="B30" s="90"/>
      <c r="C30" s="90"/>
      <c r="D30" s="130">
        <f>SUM(D32:D32)</f>
        <v>0</v>
      </c>
    </row>
    <row r="31" spans="1:4" s="73" customFormat="1" ht="14.25" thickTop="1" thickBot="1" x14ac:dyDescent="0.25">
      <c r="A31" s="106" t="s">
        <v>0</v>
      </c>
      <c r="B31" s="93" t="s">
        <v>76</v>
      </c>
      <c r="C31" s="94" t="s">
        <v>77</v>
      </c>
      <c r="D31" s="95" t="s">
        <v>78</v>
      </c>
    </row>
    <row r="32" spans="1:4" s="73" customFormat="1" ht="13.5" thickBot="1" x14ac:dyDescent="0.25">
      <c r="A32" s="150"/>
      <c r="B32" s="151"/>
      <c r="C32" s="152"/>
      <c r="D32" s="153"/>
    </row>
    <row r="33" spans="1:4" ht="14.25" thickTop="1" thickBot="1" x14ac:dyDescent="0.25"/>
    <row r="34" spans="1:4" ht="17.25" thickTop="1" thickBot="1" x14ac:dyDescent="0.25">
      <c r="A34" s="105" t="s">
        <v>100</v>
      </c>
      <c r="B34" s="90"/>
      <c r="C34" s="90"/>
      <c r="D34" s="130">
        <f>D36</f>
        <v>800</v>
      </c>
    </row>
    <row r="35" spans="1:4" ht="14.25" thickTop="1" thickBot="1" x14ac:dyDescent="0.25">
      <c r="A35" s="106" t="s">
        <v>0</v>
      </c>
      <c r="B35" s="93" t="s">
        <v>76</v>
      </c>
      <c r="C35" s="94" t="s">
        <v>77</v>
      </c>
      <c r="D35" s="95" t="s">
        <v>78</v>
      </c>
    </row>
    <row r="36" spans="1:4" x14ac:dyDescent="0.2">
      <c r="A36" s="96">
        <v>43108</v>
      </c>
      <c r="B36" s="24">
        <v>2405</v>
      </c>
      <c r="C36" s="25" t="s">
        <v>14</v>
      </c>
      <c r="D36" s="97">
        <v>800</v>
      </c>
    </row>
    <row r="38" spans="1:4" ht="13.5" thickBot="1" x14ac:dyDescent="0.25"/>
    <row r="39" spans="1:4" ht="17.25" thickTop="1" thickBot="1" x14ac:dyDescent="0.25">
      <c r="A39" s="105" t="s">
        <v>101</v>
      </c>
      <c r="B39" s="90"/>
      <c r="C39" s="90"/>
      <c r="D39" s="130">
        <f>SUM(D41:D41)</f>
        <v>0</v>
      </c>
    </row>
    <row r="40" spans="1:4" ht="14.25" thickTop="1" thickBot="1" x14ac:dyDescent="0.25">
      <c r="A40" s="106" t="s">
        <v>0</v>
      </c>
      <c r="B40" s="93" t="s">
        <v>76</v>
      </c>
      <c r="C40" s="94" t="s">
        <v>77</v>
      </c>
      <c r="D40" s="95" t="s">
        <v>78</v>
      </c>
    </row>
    <row r="41" spans="1:4" ht="13.5" thickBot="1" x14ac:dyDescent="0.25">
      <c r="A41" s="150"/>
      <c r="B41" s="151"/>
      <c r="C41" s="152"/>
      <c r="D41" s="153"/>
    </row>
    <row r="42" spans="1:4" ht="14.25" thickTop="1" thickBot="1" x14ac:dyDescent="0.25">
      <c r="A42" s="134"/>
      <c r="B42" s="135"/>
      <c r="C42" s="136"/>
      <c r="D42" s="137"/>
    </row>
    <row r="43" spans="1:4" ht="17.25" thickTop="1" thickBot="1" x14ac:dyDescent="0.25">
      <c r="A43" s="105" t="s">
        <v>102</v>
      </c>
      <c r="B43" s="90"/>
      <c r="C43" s="90"/>
      <c r="D43" s="138">
        <f>SUM(D45:D54)</f>
        <v>21500</v>
      </c>
    </row>
    <row r="44" spans="1:4" ht="14.25" thickTop="1" thickBot="1" x14ac:dyDescent="0.25">
      <c r="A44" s="106" t="s">
        <v>0</v>
      </c>
      <c r="B44" s="93" t="s">
        <v>76</v>
      </c>
      <c r="C44" s="94" t="s">
        <v>77</v>
      </c>
      <c r="D44" s="95" t="s">
        <v>78</v>
      </c>
    </row>
    <row r="45" spans="1:4" x14ac:dyDescent="0.2">
      <c r="A45" s="96">
        <v>43155</v>
      </c>
      <c r="B45" s="24" t="s">
        <v>54</v>
      </c>
      <c r="C45" s="25" t="s">
        <v>15</v>
      </c>
      <c r="D45" s="97">
        <v>2400</v>
      </c>
    </row>
    <row r="46" spans="1:4" x14ac:dyDescent="0.2">
      <c r="A46" s="96">
        <v>43156</v>
      </c>
      <c r="B46" s="24" t="s">
        <v>54</v>
      </c>
      <c r="C46" s="25" t="s">
        <v>16</v>
      </c>
      <c r="D46" s="97">
        <v>900</v>
      </c>
    </row>
    <row r="47" spans="1:4" x14ac:dyDescent="0.2">
      <c r="A47" s="96">
        <v>43169</v>
      </c>
      <c r="B47" s="24" t="s">
        <v>54</v>
      </c>
      <c r="C47" s="25" t="s">
        <v>18</v>
      </c>
      <c r="D47" s="97">
        <v>1200</v>
      </c>
    </row>
    <row r="48" spans="1:4" x14ac:dyDescent="0.2">
      <c r="A48" s="96">
        <v>43183</v>
      </c>
      <c r="B48" s="24" t="s">
        <v>54</v>
      </c>
      <c r="C48" s="25" t="s">
        <v>25</v>
      </c>
      <c r="D48" s="97">
        <v>900</v>
      </c>
    </row>
    <row r="49" spans="1:4" x14ac:dyDescent="0.2">
      <c r="A49" s="96">
        <v>43211</v>
      </c>
      <c r="B49" s="24" t="s">
        <v>54</v>
      </c>
      <c r="C49" s="25" t="s">
        <v>28</v>
      </c>
      <c r="D49" s="97">
        <v>2700</v>
      </c>
    </row>
    <row r="50" spans="1:4" x14ac:dyDescent="0.2">
      <c r="A50" s="96">
        <v>43344</v>
      </c>
      <c r="B50" s="24" t="s">
        <v>54</v>
      </c>
      <c r="C50" s="25" t="s">
        <v>31</v>
      </c>
      <c r="D50" s="97">
        <v>1800</v>
      </c>
    </row>
    <row r="51" spans="1:4" x14ac:dyDescent="0.2">
      <c r="A51" s="96">
        <v>43379</v>
      </c>
      <c r="B51" s="24" t="s">
        <v>54</v>
      </c>
      <c r="C51" s="25" t="s">
        <v>35</v>
      </c>
      <c r="D51" s="97">
        <v>3800</v>
      </c>
    </row>
    <row r="52" spans="1:4" x14ac:dyDescent="0.2">
      <c r="A52" s="96">
        <v>43394</v>
      </c>
      <c r="B52" s="24" t="s">
        <v>54</v>
      </c>
      <c r="C52" s="25" t="s">
        <v>70</v>
      </c>
      <c r="D52" s="97">
        <v>1000</v>
      </c>
    </row>
    <row r="53" spans="1:4" x14ac:dyDescent="0.2">
      <c r="A53" s="96">
        <v>43399</v>
      </c>
      <c r="B53" s="24" t="s">
        <v>54</v>
      </c>
      <c r="C53" s="25" t="s">
        <v>55</v>
      </c>
      <c r="D53" s="97">
        <v>5200</v>
      </c>
    </row>
    <row r="54" spans="1:4" x14ac:dyDescent="0.2">
      <c r="A54" s="96">
        <v>43408</v>
      </c>
      <c r="B54" s="24" t="s">
        <v>54</v>
      </c>
      <c r="C54" s="25" t="s">
        <v>41</v>
      </c>
      <c r="D54" s="97">
        <v>1600</v>
      </c>
    </row>
    <row r="55" spans="1:4" ht="13.5" thickBot="1" x14ac:dyDescent="0.25"/>
    <row r="56" spans="1:4" ht="17.25" thickTop="1" thickBot="1" x14ac:dyDescent="0.25">
      <c r="A56" s="105" t="s">
        <v>103</v>
      </c>
      <c r="B56" s="90"/>
      <c r="C56" s="90"/>
      <c r="D56" s="130">
        <f>SUM(D58:D58)</f>
        <v>0</v>
      </c>
    </row>
    <row r="57" spans="1:4" ht="14.25" thickTop="1" thickBot="1" x14ac:dyDescent="0.25">
      <c r="A57" s="106" t="s">
        <v>0</v>
      </c>
      <c r="B57" s="93" t="s">
        <v>76</v>
      </c>
      <c r="C57" s="94" t="s">
        <v>77</v>
      </c>
      <c r="D57" s="95" t="s">
        <v>78</v>
      </c>
    </row>
    <row r="58" spans="1:4" ht="13.5" thickBot="1" x14ac:dyDescent="0.25">
      <c r="A58" s="150"/>
      <c r="B58" s="151"/>
      <c r="C58" s="152"/>
      <c r="D58" s="153"/>
    </row>
    <row r="59" spans="1:4" ht="14.25" thickTop="1" thickBot="1" x14ac:dyDescent="0.25">
      <c r="A59" s="139"/>
      <c r="B59" s="140"/>
      <c r="C59" s="141"/>
      <c r="D59" s="137"/>
    </row>
    <row r="60" spans="1:4" ht="17.25" thickTop="1" thickBot="1" x14ac:dyDescent="0.25">
      <c r="A60" s="105" t="s">
        <v>104</v>
      </c>
      <c r="B60" s="90"/>
      <c r="C60" s="90"/>
      <c r="D60" s="138">
        <f>SUM(D62:D62)</f>
        <v>360</v>
      </c>
    </row>
    <row r="61" spans="1:4" ht="14.25" thickTop="1" thickBot="1" x14ac:dyDescent="0.25">
      <c r="A61" s="106" t="s">
        <v>0</v>
      </c>
      <c r="B61" s="93" t="s">
        <v>76</v>
      </c>
      <c r="C61" s="94" t="s">
        <v>77</v>
      </c>
      <c r="D61" s="95" t="s">
        <v>78</v>
      </c>
    </row>
    <row r="62" spans="1:4" x14ac:dyDescent="0.2">
      <c r="A62" s="96">
        <v>43344</v>
      </c>
      <c r="B62" s="24" t="s">
        <v>54</v>
      </c>
      <c r="C62" s="25" t="s">
        <v>40</v>
      </c>
      <c r="D62" s="97">
        <v>360</v>
      </c>
    </row>
    <row r="63" spans="1:4" ht="13.5" thickBot="1" x14ac:dyDescent="0.25">
      <c r="A63" s="134"/>
      <c r="B63" s="135"/>
      <c r="C63" s="136"/>
      <c r="D63" s="137"/>
    </row>
    <row r="64" spans="1:4" ht="17.25" thickTop="1" thickBot="1" x14ac:dyDescent="0.25">
      <c r="A64" s="105" t="s">
        <v>105</v>
      </c>
      <c r="B64" s="90"/>
      <c r="C64" s="90"/>
      <c r="D64" s="130">
        <f>SUM(D66:D66)</f>
        <v>0</v>
      </c>
    </row>
    <row r="65" spans="1:4" ht="14.25" thickTop="1" thickBot="1" x14ac:dyDescent="0.25">
      <c r="A65" s="106" t="s">
        <v>0</v>
      </c>
      <c r="B65" s="93" t="s">
        <v>76</v>
      </c>
      <c r="C65" s="94" t="s">
        <v>77</v>
      </c>
      <c r="D65" s="95" t="s">
        <v>78</v>
      </c>
    </row>
    <row r="66" spans="1:4" ht="13.5" thickBot="1" x14ac:dyDescent="0.25">
      <c r="A66" s="150"/>
      <c r="B66" s="151"/>
      <c r="C66" s="152"/>
      <c r="D66" s="153"/>
    </row>
    <row r="67" spans="1:4" ht="14.25" thickTop="1" thickBot="1" x14ac:dyDescent="0.25">
      <c r="A67" s="142"/>
      <c r="B67" s="143"/>
      <c r="C67" s="144"/>
      <c r="D67" s="145"/>
    </row>
    <row r="68" spans="1:4" ht="17.25" thickTop="1" thickBot="1" x14ac:dyDescent="0.25">
      <c r="A68" s="105" t="s">
        <v>106</v>
      </c>
      <c r="B68" s="90"/>
      <c r="C68" s="90"/>
      <c r="D68" s="130">
        <f>SUM(D70:D70)</f>
        <v>660</v>
      </c>
    </row>
    <row r="69" spans="1:4" ht="14.25" thickTop="1" thickBot="1" x14ac:dyDescent="0.25">
      <c r="A69" s="106" t="s">
        <v>0</v>
      </c>
      <c r="B69" s="93" t="s">
        <v>76</v>
      </c>
      <c r="C69" s="94" t="s">
        <v>77</v>
      </c>
      <c r="D69" s="95" t="s">
        <v>78</v>
      </c>
    </row>
    <row r="70" spans="1:4" x14ac:dyDescent="0.2">
      <c r="A70" s="23">
        <v>43208</v>
      </c>
      <c r="B70" s="24" t="s">
        <v>54</v>
      </c>
      <c r="C70" s="25" t="s">
        <v>29</v>
      </c>
      <c r="D70" s="32">
        <v>660</v>
      </c>
    </row>
    <row r="71" spans="1:4" ht="13.5" thickBot="1" x14ac:dyDescent="0.25">
      <c r="A71" s="139"/>
      <c r="B71" s="140"/>
      <c r="C71" s="141"/>
      <c r="D71" s="145"/>
    </row>
    <row r="72" spans="1:4" ht="17.25" thickTop="1" thickBot="1" x14ac:dyDescent="0.25">
      <c r="A72" s="105" t="s">
        <v>107</v>
      </c>
      <c r="B72" s="90"/>
      <c r="C72" s="90"/>
      <c r="D72" s="130">
        <f>SUM(D74:D76)</f>
        <v>3262</v>
      </c>
    </row>
    <row r="73" spans="1:4" ht="14.25" thickTop="1" thickBot="1" x14ac:dyDescent="0.25">
      <c r="A73" s="106" t="s">
        <v>0</v>
      </c>
      <c r="B73" s="93" t="s">
        <v>76</v>
      </c>
      <c r="C73" s="94" t="s">
        <v>77</v>
      </c>
      <c r="D73" s="95" t="s">
        <v>78</v>
      </c>
    </row>
    <row r="74" spans="1:4" x14ac:dyDescent="0.2">
      <c r="A74" s="96">
        <v>43160</v>
      </c>
      <c r="B74" s="24" t="s">
        <v>19</v>
      </c>
      <c r="C74" s="25" t="s">
        <v>21</v>
      </c>
      <c r="D74" s="97">
        <v>1452</v>
      </c>
    </row>
    <row r="75" spans="1:4" x14ac:dyDescent="0.2">
      <c r="A75" s="96">
        <v>43321</v>
      </c>
      <c r="B75" s="24" t="s">
        <v>52</v>
      </c>
      <c r="C75" s="25" t="s">
        <v>32</v>
      </c>
      <c r="D75" s="97">
        <v>300</v>
      </c>
    </row>
    <row r="76" spans="1:4" x14ac:dyDescent="0.2">
      <c r="A76" s="96">
        <v>43431</v>
      </c>
      <c r="B76" s="24" t="s">
        <v>51</v>
      </c>
      <c r="C76" s="25" t="s">
        <v>42</v>
      </c>
      <c r="D76" s="97">
        <v>1510</v>
      </c>
    </row>
    <row r="77" spans="1:4" ht="13.5" thickBot="1" x14ac:dyDescent="0.25">
      <c r="A77" s="146"/>
      <c r="B77" s="147"/>
      <c r="C77" s="148"/>
      <c r="D77" s="149"/>
    </row>
    <row r="78" spans="1:4" ht="17.25" thickTop="1" thickBot="1" x14ac:dyDescent="0.25">
      <c r="A78" s="105" t="s">
        <v>108</v>
      </c>
      <c r="B78" s="90"/>
      <c r="C78" s="90"/>
      <c r="D78" s="130">
        <f>SUM(D80:D80)</f>
        <v>0</v>
      </c>
    </row>
    <row r="79" spans="1:4" ht="14.25" thickTop="1" thickBot="1" x14ac:dyDescent="0.25">
      <c r="A79" s="106" t="s">
        <v>0</v>
      </c>
      <c r="B79" s="93" t="s">
        <v>76</v>
      </c>
      <c r="C79" s="94" t="s">
        <v>77</v>
      </c>
      <c r="D79" s="95" t="s">
        <v>78</v>
      </c>
    </row>
    <row r="80" spans="1:4" ht="13.5" thickBot="1" x14ac:dyDescent="0.25">
      <c r="A80" s="150"/>
      <c r="B80" s="151"/>
      <c r="C80" s="152"/>
      <c r="D80" s="153"/>
    </row>
    <row r="81" spans="1:4" ht="14.25" thickTop="1" thickBot="1" x14ac:dyDescent="0.25">
      <c r="A81" s="146"/>
      <c r="B81" s="147"/>
      <c r="C81" s="148"/>
      <c r="D81" s="149"/>
    </row>
    <row r="82" spans="1:4" ht="17.25" thickTop="1" thickBot="1" x14ac:dyDescent="0.25">
      <c r="A82" s="105" t="s">
        <v>109</v>
      </c>
      <c r="B82" s="90"/>
      <c r="C82" s="90"/>
      <c r="D82" s="130">
        <f>SUM(D84:D85)</f>
        <v>0</v>
      </c>
    </row>
    <row r="83" spans="1:4" ht="14.25" thickTop="1" thickBot="1" x14ac:dyDescent="0.25">
      <c r="A83" s="106" t="s">
        <v>0</v>
      </c>
      <c r="B83" s="93" t="s">
        <v>76</v>
      </c>
      <c r="C83" s="94" t="s">
        <v>77</v>
      </c>
      <c r="D83" s="95" t="s">
        <v>78</v>
      </c>
    </row>
    <row r="84" spans="1:4" ht="13.5" thickBot="1" x14ac:dyDescent="0.25">
      <c r="A84" s="150"/>
      <c r="B84" s="151"/>
      <c r="C84" s="152"/>
      <c r="D84" s="153"/>
    </row>
    <row r="85" spans="1:4" ht="14.25" thickTop="1" thickBot="1" x14ac:dyDescent="0.25">
      <c r="A85" s="146"/>
      <c r="B85" s="147"/>
      <c r="C85" s="148"/>
      <c r="D85" s="149"/>
    </row>
    <row r="86" spans="1:4" ht="17.25" thickTop="1" thickBot="1" x14ac:dyDescent="0.25">
      <c r="A86" s="105" t="s">
        <v>110</v>
      </c>
      <c r="B86" s="90"/>
      <c r="C86" s="90"/>
      <c r="D86" s="130">
        <f>SUM(D88:D88)</f>
        <v>4000</v>
      </c>
    </row>
    <row r="87" spans="1:4" ht="14.25" thickTop="1" thickBot="1" x14ac:dyDescent="0.25">
      <c r="A87" s="106" t="s">
        <v>0</v>
      </c>
      <c r="B87" s="93" t="s">
        <v>76</v>
      </c>
      <c r="C87" s="94" t="s">
        <v>77</v>
      </c>
      <c r="D87" s="95" t="s">
        <v>78</v>
      </c>
    </row>
    <row r="88" spans="1:4" x14ac:dyDescent="0.2">
      <c r="A88" s="96">
        <v>43428</v>
      </c>
      <c r="B88" s="24" t="s">
        <v>54</v>
      </c>
      <c r="C88" s="25" t="s">
        <v>43</v>
      </c>
      <c r="D88" s="97">
        <v>4000</v>
      </c>
    </row>
    <row r="89" spans="1:4" ht="13.5" thickBot="1" x14ac:dyDescent="0.25"/>
    <row r="90" spans="1:4" ht="17.25" thickTop="1" thickBot="1" x14ac:dyDescent="0.25">
      <c r="A90" s="105" t="s">
        <v>111</v>
      </c>
      <c r="B90" s="90"/>
      <c r="C90" s="90"/>
      <c r="D90" s="130">
        <f>SUM(D92:D92)</f>
        <v>0</v>
      </c>
    </row>
    <row r="91" spans="1:4" ht="14.25" thickTop="1" thickBot="1" x14ac:dyDescent="0.25">
      <c r="A91" s="106" t="s">
        <v>0</v>
      </c>
      <c r="B91" s="93" t="s">
        <v>76</v>
      </c>
      <c r="C91" s="94" t="s">
        <v>77</v>
      </c>
      <c r="D91" s="95" t="s">
        <v>78</v>
      </c>
    </row>
    <row r="92" spans="1:4" ht="13.5" thickBot="1" x14ac:dyDescent="0.25">
      <c r="A92" s="150"/>
      <c r="B92" s="151"/>
      <c r="C92" s="152"/>
      <c r="D92" s="153"/>
    </row>
    <row r="93" spans="1:4" ht="13.5" thickTop="1" x14ac:dyDescent="0.2"/>
  </sheetData>
  <mergeCells count="1">
    <mergeCell ref="A7:B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Movimiento 2018</vt:lpstr>
      <vt:lpstr>Ingresos 2018</vt:lpstr>
      <vt:lpstr>Egresos 2018</vt:lpstr>
    </vt:vector>
  </TitlesOfParts>
  <Company>Weatherford Int de Arg SA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radiocomodoro</dc:creator>
  <cp:lastModifiedBy>AASCH</cp:lastModifiedBy>
  <cp:lastPrinted>2017-04-22T18:42:07Z</cp:lastPrinted>
  <dcterms:created xsi:type="dcterms:W3CDTF">2007-06-10T00:41:25Z</dcterms:created>
  <dcterms:modified xsi:type="dcterms:W3CDTF">2019-04-15T22:33:45Z</dcterms:modified>
</cp:coreProperties>
</file>